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ineaitalia-my.sharepoint.com/personal/efuentes_lineaitalia_com_mx/Documents/Escritorio/"/>
    </mc:Choice>
  </mc:AlternateContent>
  <xr:revisionPtr revIDLastSave="2" documentId="8_{330ABBFD-2E8E-4046-957B-CCDA37606A49}" xr6:coauthVersionLast="47" xr6:coauthVersionMax="47" xr10:uidLastSave="{DEBAB337-0F7A-4692-90F4-FB066D46A071}"/>
  <bookViews>
    <workbookView xWindow="-110" yWindow="-110" windowWidth="19420" windowHeight="10300" xr2:uid="{C97BF203-8041-4E56-8AFA-3260E93B8599}"/>
  </bookViews>
  <sheets>
    <sheet name="CABFUN" sheetId="13" r:id="rId1"/>
    <sheet name="OFFIHO" sheetId="1" r:id="rId2"/>
    <sheet name="OFFICHAIRS" sheetId="8" r:id="rId3"/>
    <sheet name="ALBAR" sheetId="11" r:id="rId4"/>
    <sheet name="LAUCO " sheetId="7" r:id="rId5"/>
    <sheet name="OFIK" sheetId="10" r:id="rId6"/>
  </sheets>
  <externalReferences>
    <externalReference r:id="rId7"/>
    <externalReference r:id="rId8"/>
    <externalReference r:id="rId9"/>
  </externalReferences>
  <definedNames>
    <definedName name="_xlnm._FilterDatabase" localSheetId="0" hidden="1">CABFUN!#REF!</definedName>
    <definedName name="_xlnm._FilterDatabase" localSheetId="4" hidden="1">'LAUCO '!$A$88:$H$107</definedName>
    <definedName name="_xlnm._FilterDatabase" localSheetId="2" hidden="1">OFFICHAIRS!$A$350:$J$369</definedName>
    <definedName name="_xlnm._FilterDatabase" localSheetId="1" hidden="1">OFFIHO!$A$294:$I$294</definedName>
    <definedName name="_xlnm._FilterDatabase" localSheetId="5" hidden="1">OFIK!$A$22:$I$38</definedName>
    <definedName name="A" localSheetId="0">#REF!</definedName>
    <definedName name="A" localSheetId="4">#REF!</definedName>
    <definedName name="A" localSheetId="2">#REF!</definedName>
    <definedName name="A" localSheetId="1">#REF!</definedName>
    <definedName name="A" localSheetId="5">#REF!</definedName>
    <definedName name="A">#REF!</definedName>
    <definedName name="Años_préstamo" localSheetId="0">#REF!</definedName>
    <definedName name="Años_préstamo" localSheetId="4">#REF!</definedName>
    <definedName name="Años_préstamo" localSheetId="2">#REF!</definedName>
    <definedName name="Años_préstamo" localSheetId="1">#REF!</definedName>
    <definedName name="Años_préstamo" localSheetId="5">#REF!</definedName>
    <definedName name="Años_préstamo">#REF!</definedName>
    <definedName name="_xlnm.Print_Area" localSheetId="0">CABFUN!$A$1:$H$25</definedName>
    <definedName name="_xlnm.Print_Area" localSheetId="4">'LAUCO '!$A$1:$J$100</definedName>
    <definedName name="_xlnm.Print_Area" localSheetId="2">OFFICHAIRS!$A$1:$L$362</definedName>
    <definedName name="_xlnm.Print_Area" localSheetId="1">OFFIHO!$A$1:$K$294</definedName>
    <definedName name="_xlnm.Print_Area" localSheetId="5">OFIK!$A$1:$K$53</definedName>
    <definedName name="B" localSheetId="0">#REF!</definedName>
    <definedName name="B" localSheetId="4">#REF!</definedName>
    <definedName name="B" localSheetId="2">#REF!</definedName>
    <definedName name="B" localSheetId="1">#REF!</definedName>
    <definedName name="B" localSheetId="5">#REF!</definedName>
    <definedName name="B">#REF!</definedName>
    <definedName name="BD" localSheetId="0">#REF!</definedName>
    <definedName name="BD" localSheetId="4">#REF!</definedName>
    <definedName name="BD" localSheetId="2">#REF!</definedName>
    <definedName name="BD" localSheetId="1">#REF!</definedName>
    <definedName name="BD" localSheetId="5">#REF!</definedName>
    <definedName name="BD">#REF!</definedName>
    <definedName name="BEB" localSheetId="0">#REF!</definedName>
    <definedName name="BEB" localSheetId="4">#REF!</definedName>
    <definedName name="BEB" localSheetId="2">#REF!</definedName>
    <definedName name="BEB" localSheetId="1">#REF!</definedName>
    <definedName name="BEB" localSheetId="5">#REF!</definedName>
    <definedName name="BEB">#REF!</definedName>
    <definedName name="Capital" localSheetId="0">#REF!</definedName>
    <definedName name="Capital" localSheetId="4">#REF!</definedName>
    <definedName name="Capital" localSheetId="2">#REF!</definedName>
    <definedName name="Capital" localSheetId="1">#REF!</definedName>
    <definedName name="Capital" localSheetId="5">#REF!</definedName>
    <definedName name="Capital">#REF!</definedName>
    <definedName name="D" localSheetId="0">#REF!</definedName>
    <definedName name="D" localSheetId="4">#REF!</definedName>
    <definedName name="D" localSheetId="2">#REF!</definedName>
    <definedName name="D" localSheetId="1">#REF!</definedName>
    <definedName name="D" localSheetId="5">#REF!</definedName>
    <definedName name="D">#REF!</definedName>
    <definedName name="Datos" localSheetId="0">#REF!</definedName>
    <definedName name="Datos" localSheetId="4">#REF!</definedName>
    <definedName name="Datos" localSheetId="2">#REF!</definedName>
    <definedName name="Datos" localSheetId="1">#REF!</definedName>
    <definedName name="Datos" localSheetId="5">#REF!</definedName>
    <definedName name="Datos">#REF!</definedName>
    <definedName name="DC" localSheetId="0">#REF!</definedName>
    <definedName name="DC" localSheetId="4">#REF!</definedName>
    <definedName name="DC" localSheetId="2">#REF!</definedName>
    <definedName name="DC" localSheetId="1">#REF!</definedName>
    <definedName name="DC" localSheetId="5">#REF!</definedName>
    <definedName name="DC">#REF!</definedName>
    <definedName name="DF" localSheetId="0">IF([1]!P*CABFUN!ERBR*CABFUN!X*CABFUN!U&gt;0,1,0)</definedName>
    <definedName name="DF" localSheetId="4">IF([1]!P*'LAUCO '!ERBR*'LAUCO '!X*'LAUCO '!U&gt;0,1,0)</definedName>
    <definedName name="DF" localSheetId="2">IF([1]!P*OFFICHAIRS!ERBR*OFFICHAIRS!X*OFFICHAIRS!U&gt;0,1,0)</definedName>
    <definedName name="DF" localSheetId="1">IF([1]!P*OFFIHO!ERBR*OFFIHO!X*OFFIHO!U&gt;0,1,0)</definedName>
    <definedName name="DF" localSheetId="5">IF([1]!P*OFIK!ERBR*OFIK!X*OFIK!U&gt;0,1,0)</definedName>
    <definedName name="DF">IF([1]!P*ERBR*X*U&gt;0,1,0)</definedName>
    <definedName name="DFBG" localSheetId="0">#REF!</definedName>
    <definedName name="DFBG" localSheetId="4">#REF!</definedName>
    <definedName name="DFBG" localSheetId="2">#REF!</definedName>
    <definedName name="DFBG" localSheetId="1">#REF!</definedName>
    <definedName name="DFBG" localSheetId="5">#REF!</definedName>
    <definedName name="DFBG">#REF!</definedName>
    <definedName name="Día_de_pago" localSheetId="0">DATE(YEAR(CABFUN!Inicio_prestamo),MONTH(CABFUN!Inicio_prestamo)+Payment_Number,DAY(CABFUN!Inicio_prestamo))</definedName>
    <definedName name="Día_de_pago" localSheetId="4">DATE(YEAR('LAUCO '!Inicio_prestamo),MONTH('LAUCO '!Inicio_prestamo)+Payment_Number,DAY('LAUCO '!Inicio_prestamo))</definedName>
    <definedName name="Día_de_pago" localSheetId="2">DATE(YEAR(OFFICHAIRS!Inicio_prestamo),MONTH(OFFICHAIRS!Inicio_prestamo)+Payment_Number,DAY(OFFICHAIRS!Inicio_prestamo))</definedName>
    <definedName name="Día_de_pago" localSheetId="1">DATE(YEAR(OFFIHO!Inicio_prestamo),MONTH(OFFIHO!Inicio_prestamo)+Payment_Number,DAY(OFFIHO!Inicio_prestamo))</definedName>
    <definedName name="Día_de_pago" localSheetId="5">DATE(YEAR(OFIK!Inicio_prestamo),MONTH(OFIK!Inicio_prestamo)+Payment_Number,DAY(OFIK!Inicio_prestamo))</definedName>
    <definedName name="Día_de_pago">DATE(YEAR(Inicio_prestamo),MONTH(Inicio_prestamo)+Payment_Number,DAY(Inicio_prestamo))</definedName>
    <definedName name="E" localSheetId="0">#REF!</definedName>
    <definedName name="E" localSheetId="4">#REF!</definedName>
    <definedName name="E" localSheetId="2">#REF!</definedName>
    <definedName name="E" localSheetId="1">#REF!</definedName>
    <definedName name="E" localSheetId="5">#REF!</definedName>
    <definedName name="E">#REF!</definedName>
    <definedName name="ERBR" localSheetId="0">#REF!</definedName>
    <definedName name="ERBR" localSheetId="4">#REF!</definedName>
    <definedName name="ERBR" localSheetId="2">#REF!</definedName>
    <definedName name="ERBR" localSheetId="1">#REF!</definedName>
    <definedName name="ERBR" localSheetId="5">#REF!</definedName>
    <definedName name="ERBR">#REF!</definedName>
    <definedName name="Fecha_de_pago" localSheetId="0">#REF!</definedName>
    <definedName name="Fecha_de_pago" localSheetId="4">#REF!</definedName>
    <definedName name="Fecha_de_pago" localSheetId="2">#REF!</definedName>
    <definedName name="Fecha_de_pago" localSheetId="1">#REF!</definedName>
    <definedName name="Fecha_de_pago" localSheetId="5">#REF!</definedName>
    <definedName name="Fecha_de_pago">#REF!</definedName>
    <definedName name="Fila_de_encabezado" localSheetId="0">ROW(#REF!)</definedName>
    <definedName name="Fila_de_encabezado" localSheetId="4">ROW(#REF!)</definedName>
    <definedName name="Fila_de_encabezado" localSheetId="2">ROW(#REF!)</definedName>
    <definedName name="Fila_de_encabezado" localSheetId="1">ROW(#REF!)</definedName>
    <definedName name="Fila_de_encabezado" localSheetId="5">ROW(#REF!)</definedName>
    <definedName name="Fila_de_encabezado">ROW(#REF!)</definedName>
    <definedName name="FOTO" localSheetId="0">#REF!</definedName>
    <definedName name="FOTO" localSheetId="4">#REF!</definedName>
    <definedName name="FOTO" localSheetId="2">#REF!</definedName>
    <definedName name="FOTO" localSheetId="1">#REF!</definedName>
    <definedName name="FOTO" localSheetId="5">#REF!</definedName>
    <definedName name="FOTO">#REF!</definedName>
    <definedName name="FRFR" localSheetId="0">DATE(YEAR([0]!Inicio_prestamo),MONTH([0]!Inicio_prestamo)+Payment_Number,DAY([0]!Inicio_prestamo))</definedName>
    <definedName name="FRFR" localSheetId="4">DATE(YEAR([0]!Inicio_prestamo),MONTH([0]!Inicio_prestamo)+Payment_Number,DAY([0]!Inicio_prestamo))</definedName>
    <definedName name="FRFR" localSheetId="2">DATE(YEAR([0]!Inicio_prestamo),MONTH([0]!Inicio_prestamo)+Payment_Number,DAY([0]!Inicio_prestamo))</definedName>
    <definedName name="FRFR" localSheetId="1">DATE(YEAR([0]!Inicio_prestamo),MONTH([0]!Inicio_prestamo)+Payment_Number,DAY([0]!Inicio_prestamo))</definedName>
    <definedName name="FRFR" localSheetId="5">DATE(YEAR([0]!Inicio_prestamo),MONTH([0]!Inicio_prestamo)+Payment_Number,DAY([0]!Inicio_prestamo))</definedName>
    <definedName name="FRFR">DATE(YEAR([0]!Inicio_prestamo),MONTH([0]!Inicio_prestamo)+Payment_Number,DAY([0]!Inicio_prestamo))</definedName>
    <definedName name="G" localSheetId="0">#REF!</definedName>
    <definedName name="G" localSheetId="4">#REF!</definedName>
    <definedName name="G" localSheetId="2">#REF!</definedName>
    <definedName name="G" localSheetId="1">#REF!</definedName>
    <definedName name="G" localSheetId="5">#REF!</definedName>
    <definedName name="G">#REF!</definedName>
    <definedName name="H" localSheetId="0">DATE(YEAR(CABFUN!U),MONTH(CABFUN!U)+Payment_Number,DAY(CABFUN!U))</definedName>
    <definedName name="H" localSheetId="4">DATE(YEAR('LAUCO '!U),MONTH('LAUCO '!U)+Payment_Number,DAY('LAUCO '!U))</definedName>
    <definedName name="H" localSheetId="2">DATE(YEAR(OFFICHAIRS!U),MONTH(OFFICHAIRS!U)+Payment_Number,DAY(OFFICHAIRS!U))</definedName>
    <definedName name="H" localSheetId="1">DATE(YEAR(OFFIHO!U),MONTH(OFFIHO!U)+Payment_Number,DAY(OFFIHO!U))</definedName>
    <definedName name="H" localSheetId="5">DATE(YEAR(OFIK!U),MONTH(OFIK!U)+Payment_Number,DAY(OFIK!U))</definedName>
    <definedName name="H">DATE(YEAR(U),MONTH(U)+Payment_Number,DAY(U))</definedName>
    <definedName name="IMAG1" localSheetId="0">#REF!</definedName>
    <definedName name="IMAG1" localSheetId="4">#REF!</definedName>
    <definedName name="IMAG1" localSheetId="2">#REF!</definedName>
    <definedName name="IMAG1" localSheetId="1">#REF!</definedName>
    <definedName name="IMAG1" localSheetId="5">#REF!</definedName>
    <definedName name="IMAG1">#REF!</definedName>
    <definedName name="IMAG2" localSheetId="0">#REF!</definedName>
    <definedName name="IMAG2" localSheetId="4">#REF!</definedName>
    <definedName name="IMAG2" localSheetId="2">#REF!</definedName>
    <definedName name="IMAG2" localSheetId="1">#REF!</definedName>
    <definedName name="IMAG2" localSheetId="5">#REF!</definedName>
    <definedName name="IMAG2">#REF!</definedName>
    <definedName name="IMAG3" localSheetId="0">#REF!</definedName>
    <definedName name="IMAG3" localSheetId="4">#REF!</definedName>
    <definedName name="IMAG3" localSheetId="2">#REF!</definedName>
    <definedName name="IMAG3" localSheetId="1">#REF!</definedName>
    <definedName name="IMAG3" localSheetId="5">#REF!</definedName>
    <definedName name="IMAG3">#REF!</definedName>
    <definedName name="IMAG4" localSheetId="0">#REF!</definedName>
    <definedName name="IMAG4" localSheetId="4">#REF!</definedName>
    <definedName name="IMAG4" localSheetId="2">#REF!</definedName>
    <definedName name="IMAG4" localSheetId="1">#REF!</definedName>
    <definedName name="IMAG4" localSheetId="5">#REF!</definedName>
    <definedName name="IMAG4">#REF!</definedName>
    <definedName name="IMAGEN">INDEX([2]BASE_2023!$B$4:$B$428,MATCH([2]IMAGEN!$A$1,[2]BASE_2023!$A$4:$A$428,0))</definedName>
    <definedName name="Imagen111" localSheetId="0">INDIRECT(CABFUN!FOTO)</definedName>
    <definedName name="Imagen111" localSheetId="4">INDIRECT('LAUCO '!FOTO)</definedName>
    <definedName name="Imagen111" localSheetId="2">INDIRECT(OFFICHAIRS!FOTO)</definedName>
    <definedName name="Imagen111" localSheetId="1">INDIRECT(OFFIHO!FOTO)</definedName>
    <definedName name="Imagen111" localSheetId="5">INDIRECT(OFIK!FOTO)</definedName>
    <definedName name="Imagen111">INDIRECT(FOTO)</definedName>
    <definedName name="Imagen2" localSheetId="0">INDIRECT(CABFUN!FOTO)</definedName>
    <definedName name="Imagen2" localSheetId="4">INDIRECT('LAUCO '!FOTO)</definedName>
    <definedName name="Imagen2" localSheetId="2">INDIRECT(OFFICHAIRS!FOTO)</definedName>
    <definedName name="Imagen2" localSheetId="1">INDIRECT(OFFIHO!FOTO)</definedName>
    <definedName name="Imagen2" localSheetId="5">INDIRECT(OFIK!FOTO)</definedName>
    <definedName name="Imagen2">INDIRECT(FOTO)</definedName>
    <definedName name="Imagenelegida" localSheetId="0">INDIRECTO+#REF!</definedName>
    <definedName name="Imagenelegida" localSheetId="4">INDIRECTO+#REF!</definedName>
    <definedName name="Imagenelegida" localSheetId="2">INDIRECTO+#REF!</definedName>
    <definedName name="Imagenelegida" localSheetId="1">INDIRECTO+#REF!</definedName>
    <definedName name="Imagenelegida" localSheetId="5">INDIRECTO+#REF!</definedName>
    <definedName name="Imagenelegida">INDIRECTO+#REF!</definedName>
    <definedName name="Importe_del_préstamo" localSheetId="0">#REF!</definedName>
    <definedName name="Importe_del_préstamo" localSheetId="4">#REF!</definedName>
    <definedName name="Importe_del_préstamo" localSheetId="2">#REF!</definedName>
    <definedName name="Importe_del_préstamo" localSheetId="1">#REF!</definedName>
    <definedName name="Importe_del_préstamo" localSheetId="5">#REF!</definedName>
    <definedName name="Importe_del_préstamo">#REF!</definedName>
    <definedName name="Impresión_completa" localSheetId="0">#REF!</definedName>
    <definedName name="Impresión_completa" localSheetId="4">#REF!</definedName>
    <definedName name="Impresión_completa" localSheetId="2">#REF!</definedName>
    <definedName name="Impresión_completa" localSheetId="1">#REF!</definedName>
    <definedName name="Impresión_completa" localSheetId="5">#REF!</definedName>
    <definedName name="Impresión_completa">#REF!</definedName>
    <definedName name="Inicio_prestamo" localSheetId="0">#REF!</definedName>
    <definedName name="Inicio_prestamo" localSheetId="4">#REF!</definedName>
    <definedName name="Inicio_prestamo" localSheetId="2">#REF!</definedName>
    <definedName name="Inicio_prestamo" localSheetId="1">#REF!</definedName>
    <definedName name="Inicio_prestamo" localSheetId="5">#REF!</definedName>
    <definedName name="Inicio_prestamo">#REF!</definedName>
    <definedName name="Int" localSheetId="0">#REF!</definedName>
    <definedName name="Int" localSheetId="4">#REF!</definedName>
    <definedName name="Int" localSheetId="2">#REF!</definedName>
    <definedName name="Int" localSheetId="1">#REF!</definedName>
    <definedName name="Int" localSheetId="5">#REF!</definedName>
    <definedName name="Int">#REF!</definedName>
    <definedName name="Int_acum" localSheetId="0">#REF!</definedName>
    <definedName name="Int_acum" localSheetId="4">#REF!</definedName>
    <definedName name="Int_acum" localSheetId="2">#REF!</definedName>
    <definedName name="Int_acum" localSheetId="1">#REF!</definedName>
    <definedName name="Int_acum" localSheetId="5">#REF!</definedName>
    <definedName name="Int_acum">#REF!</definedName>
    <definedName name="Interés_total" localSheetId="0">#REF!</definedName>
    <definedName name="Interés_total" localSheetId="4">#REF!</definedName>
    <definedName name="Interés_total" localSheetId="2">#REF!</definedName>
    <definedName name="Interés_total" localSheetId="1">#REF!</definedName>
    <definedName name="Interés_total" localSheetId="5">#REF!</definedName>
    <definedName name="Interés_total">#REF!</definedName>
    <definedName name="J" localSheetId="0">#REF!</definedName>
    <definedName name="J" localSheetId="4">#REF!</definedName>
    <definedName name="J" localSheetId="2">#REF!</definedName>
    <definedName name="J" localSheetId="1">#REF!</definedName>
    <definedName name="J" localSheetId="5">#REF!</definedName>
    <definedName name="J">#REF!</definedName>
    <definedName name="K" localSheetId="0">ROW(#REF!)</definedName>
    <definedName name="K" localSheetId="4">ROW(#REF!)</definedName>
    <definedName name="K" localSheetId="2">ROW(#REF!)</definedName>
    <definedName name="K" localSheetId="1">ROW(#REF!)</definedName>
    <definedName name="K" localSheetId="5">ROW(#REF!)</definedName>
    <definedName name="K">ROW(#REF!)</definedName>
    <definedName name="L" localSheetId="0">INDIRECTO+#REF!</definedName>
    <definedName name="L" localSheetId="4">INDIRECTO+#REF!</definedName>
    <definedName name="L" localSheetId="2">INDIRECTO+#REF!</definedName>
    <definedName name="L" localSheetId="1">INDIRECTO+#REF!</definedName>
    <definedName name="L" localSheetId="5">INDIRECTO+#REF!</definedName>
    <definedName name="L">INDIRECTO+#REF!</definedName>
    <definedName name="Núm_de_pago" localSheetId="0">#REF!</definedName>
    <definedName name="Núm_de_pago" localSheetId="4">#REF!</definedName>
    <definedName name="Núm_de_pago" localSheetId="2">#REF!</definedName>
    <definedName name="Núm_de_pago" localSheetId="1">#REF!</definedName>
    <definedName name="Núm_de_pago" localSheetId="5">#REF!</definedName>
    <definedName name="Núm_de_pago">#REF!</definedName>
    <definedName name="Núm_pagos_al_año" localSheetId="0">#REF!</definedName>
    <definedName name="Núm_pagos_al_año" localSheetId="4">#REF!</definedName>
    <definedName name="Núm_pagos_al_año" localSheetId="2">#REF!</definedName>
    <definedName name="Núm_pagos_al_año" localSheetId="1">#REF!</definedName>
    <definedName name="Núm_pagos_al_año" localSheetId="5">#REF!</definedName>
    <definedName name="Núm_pagos_al_año">#REF!</definedName>
    <definedName name="Número_de_pagos" localSheetId="0">MATCH(0.01,CABFUN!Saldo_final,-1)+1</definedName>
    <definedName name="Número_de_pagos" localSheetId="4">MATCH(0.01,'LAUCO '!Saldo_final,-1)+1</definedName>
    <definedName name="Número_de_pagos" localSheetId="2">MATCH(0.01,OFFICHAIRS!Saldo_final,-1)+1</definedName>
    <definedName name="Número_de_pagos" localSheetId="1">MATCH(0.01,OFFIHO!Saldo_final,-1)+1</definedName>
    <definedName name="Número_de_pagos" localSheetId="5">MATCH(0.01,OFIK!Saldo_final,-1)+1</definedName>
    <definedName name="Número_de_pagos">MATCH(0.01,Saldo_final,-1)+1</definedName>
    <definedName name="O" localSheetId="0">#REF!</definedName>
    <definedName name="O" localSheetId="4">#REF!</definedName>
    <definedName name="O" localSheetId="2">#REF!</definedName>
    <definedName name="O" localSheetId="1">#REF!</definedName>
    <definedName name="O" localSheetId="5">#REF!</definedName>
    <definedName name="O">#REF!</definedName>
    <definedName name="P" localSheetId="0">#REF!</definedName>
    <definedName name="P" localSheetId="4">#REF!</definedName>
    <definedName name="P" localSheetId="2">#REF!</definedName>
    <definedName name="P" localSheetId="1">#REF!</definedName>
    <definedName name="P" localSheetId="5">#REF!</definedName>
    <definedName name="P">#REF!</definedName>
    <definedName name="Pago_adicional" localSheetId="0">#REF!</definedName>
    <definedName name="Pago_adicional" localSheetId="4">#REF!</definedName>
    <definedName name="Pago_adicional" localSheetId="2">#REF!</definedName>
    <definedName name="Pago_adicional" localSheetId="1">#REF!</definedName>
    <definedName name="Pago_adicional" localSheetId="5">#REF!</definedName>
    <definedName name="Pago_adicional">#REF!</definedName>
    <definedName name="Pago_mensual_programado" localSheetId="0">#REF!</definedName>
    <definedName name="Pago_mensual_programado" localSheetId="4">#REF!</definedName>
    <definedName name="Pago_mensual_programado" localSheetId="2">#REF!</definedName>
    <definedName name="Pago_mensual_programado" localSheetId="1">#REF!</definedName>
    <definedName name="Pago_mensual_programado" localSheetId="5">#REF!</definedName>
    <definedName name="Pago_mensual_programado">#REF!</definedName>
    <definedName name="Pago_progr" localSheetId="0">#REF!</definedName>
    <definedName name="Pago_progr" localSheetId="4">#REF!</definedName>
    <definedName name="Pago_progr" localSheetId="2">#REF!</definedName>
    <definedName name="Pago_progr" localSheetId="1">#REF!</definedName>
    <definedName name="Pago_progr" localSheetId="5">#REF!</definedName>
    <definedName name="Pago_progr">#REF!</definedName>
    <definedName name="Pago_total" localSheetId="0">#REF!</definedName>
    <definedName name="Pago_total" localSheetId="4">#REF!</definedName>
    <definedName name="Pago_total" localSheetId="2">#REF!</definedName>
    <definedName name="Pago_total" localSheetId="1">#REF!</definedName>
    <definedName name="Pago_total" localSheetId="5">#REF!</definedName>
    <definedName name="Pago_total">#REF!</definedName>
    <definedName name="Pagos_adicionales_programados" localSheetId="0">#REF!</definedName>
    <definedName name="Pagos_adicionales_programados" localSheetId="4">#REF!</definedName>
    <definedName name="Pagos_adicionales_programados" localSheetId="2">#REF!</definedName>
    <definedName name="Pagos_adicionales_programados" localSheetId="1">#REF!</definedName>
    <definedName name="Pagos_adicionales_programados" localSheetId="5">#REF!</definedName>
    <definedName name="Pagos_adicionales_programados">#REF!</definedName>
    <definedName name="PRECIO">[3]Hoja3!$A$1:$A$2</definedName>
    <definedName name="Restablecer_área_de_impresión" localSheetId="0">OFFSET(CABFUN!Impresión_completa,0,0,CABFUN!Última_fila)</definedName>
    <definedName name="Restablecer_área_de_impresión" localSheetId="4">OFFSET('LAUCO '!Impresión_completa,0,0,'LAUCO '!Última_fila)</definedName>
    <definedName name="Restablecer_área_de_impresión" localSheetId="2">OFFSET(OFFICHAIRS!Impresión_completa,0,0,OFFICHAIRS!Última_fila)</definedName>
    <definedName name="Restablecer_área_de_impresión" localSheetId="1">OFFSET(OFFIHO!Impresión_completa,0,0,OFFIHO!Última_fila)</definedName>
    <definedName name="Restablecer_área_de_impresión" localSheetId="5">OFFSET(OFIK!Impresión_completa,0,0,OFIK!Última_fila)</definedName>
    <definedName name="Restablecer_área_de_impresión">OFFSET(Impresión_completa,0,0,Última_fila)</definedName>
    <definedName name="S" localSheetId="0">#REF!</definedName>
    <definedName name="S" localSheetId="4">#REF!</definedName>
    <definedName name="S" localSheetId="2">#REF!</definedName>
    <definedName name="S" localSheetId="1">#REF!</definedName>
    <definedName name="S" localSheetId="5">#REF!</definedName>
    <definedName name="S">#REF!</definedName>
    <definedName name="Saldo_final" localSheetId="0">#REF!</definedName>
    <definedName name="Saldo_final" localSheetId="4">#REF!</definedName>
    <definedName name="Saldo_final" localSheetId="2">#REF!</definedName>
    <definedName name="Saldo_final" localSheetId="1">#REF!</definedName>
    <definedName name="Saldo_final" localSheetId="5">#REF!</definedName>
    <definedName name="Saldo_final">#REF!</definedName>
    <definedName name="Saldo_inicial" localSheetId="0">#REF!</definedName>
    <definedName name="Saldo_inicial" localSheetId="4">#REF!</definedName>
    <definedName name="Saldo_inicial" localSheetId="2">#REF!</definedName>
    <definedName name="Saldo_inicial" localSheetId="1">#REF!</definedName>
    <definedName name="Saldo_inicial" localSheetId="5">#REF!</definedName>
    <definedName name="Saldo_inicial">#REF!</definedName>
    <definedName name="SDF" localSheetId="0">OFFSET(CABFUN!O,0,0,CABFUN!WERGT)</definedName>
    <definedName name="SDF" localSheetId="4">OFFSET('LAUCO '!O,0,0,'LAUCO '!WERGT)</definedName>
    <definedName name="SDF" localSheetId="2">OFFSET(OFFICHAIRS!O,0,0,OFFICHAIRS!WERGT)</definedName>
    <definedName name="SDF" localSheetId="1">OFFSET(OFFIHO!O,0,0,OFFIHO!WERGT)</definedName>
    <definedName name="SDF" localSheetId="5">OFFSET(OFIK!O,0,0,OFIK!WERGT)</definedName>
    <definedName name="SDF">OFFSET(O,0,0,WERGT)</definedName>
    <definedName name="SDFBRGT" localSheetId="0">#REF!</definedName>
    <definedName name="SDFBRGT" localSheetId="4">#REF!</definedName>
    <definedName name="SDFBRGT" localSheetId="2">#REF!</definedName>
    <definedName name="SDFBRGT" localSheetId="1">#REF!</definedName>
    <definedName name="SDFBRGT" localSheetId="5">#REF!</definedName>
    <definedName name="SDFBRGT">#REF!</definedName>
    <definedName name="SKU" localSheetId="0">#REF!</definedName>
    <definedName name="SKU" localSheetId="4">#REF!</definedName>
    <definedName name="SKU" localSheetId="2">#REF!</definedName>
    <definedName name="SKU" localSheetId="1">#REF!</definedName>
    <definedName name="SKU" localSheetId="5">#REF!</definedName>
    <definedName name="SKU">#REF!</definedName>
    <definedName name="T" localSheetId="0">#REF!</definedName>
    <definedName name="T" localSheetId="4">#REF!</definedName>
    <definedName name="T" localSheetId="2">#REF!</definedName>
    <definedName name="T" localSheetId="1">#REF!</definedName>
    <definedName name="T" localSheetId="5">#REF!</definedName>
    <definedName name="T">#REF!</definedName>
    <definedName name="T4G" localSheetId="0">#REF!</definedName>
    <definedName name="T4G" localSheetId="4">#REF!</definedName>
    <definedName name="T4G" localSheetId="2">#REF!</definedName>
    <definedName name="T4G" localSheetId="1">#REF!</definedName>
    <definedName name="T4G" localSheetId="5">#REF!</definedName>
    <definedName name="T4G">#REF!</definedName>
    <definedName name="Tasa_de_interés" localSheetId="0">#REF!</definedName>
    <definedName name="Tasa_de_interés" localSheetId="4">#REF!</definedName>
    <definedName name="Tasa_de_interés" localSheetId="2">#REF!</definedName>
    <definedName name="Tasa_de_interés" localSheetId="1">#REF!</definedName>
    <definedName name="Tasa_de_interés" localSheetId="5">#REF!</definedName>
    <definedName name="Tasa_de_interés">#REF!</definedName>
    <definedName name="Tasa_de_interés_programada" localSheetId="0">#REF!</definedName>
    <definedName name="Tasa_de_interés_programada" localSheetId="4">#REF!</definedName>
    <definedName name="Tasa_de_interés_programada" localSheetId="2">#REF!</definedName>
    <definedName name="Tasa_de_interés_programada" localSheetId="1">#REF!</definedName>
    <definedName name="Tasa_de_interés_programada" localSheetId="5">#REF!</definedName>
    <definedName name="Tasa_de_interés_programada">#REF!</definedName>
    <definedName name="U" localSheetId="0">#REF!</definedName>
    <definedName name="U" localSheetId="4">#REF!</definedName>
    <definedName name="U" localSheetId="2">#REF!</definedName>
    <definedName name="U" localSheetId="1">#REF!</definedName>
    <definedName name="U" localSheetId="5">#REF!</definedName>
    <definedName name="U">#REF!</definedName>
    <definedName name="Última_fila" localSheetId="0">IF(CABFUN!Valores_especificados,CABFUN!Fila_de_encabezado+CABFUN!Número_de_pagos,CABFUN!Fila_de_encabezado)</definedName>
    <definedName name="Última_fila" localSheetId="4">IF('LAUCO '!Valores_especificados,'LAUCO '!Fila_de_encabezado+'LAUCO '!Número_de_pagos,'LAUCO '!Fila_de_encabezado)</definedName>
    <definedName name="Última_fila" localSheetId="2">IF(OFFICHAIRS!Valores_especificados,OFFICHAIRS!Fila_de_encabezado+OFFICHAIRS!Número_de_pagos,OFFICHAIRS!Fila_de_encabezado)</definedName>
    <definedName name="Última_fila" localSheetId="1">IF(OFFIHO!Valores_especificados,OFFIHO!Fila_de_encabezado+OFFIHO!Número_de_pagos,OFFIHO!Fila_de_encabezado)</definedName>
    <definedName name="Última_fila" localSheetId="5">IF(OFIK!Valores_especificados,OFIK!Fila_de_encabezado+OFIK!Número_de_pagos,OFIK!Fila_de_encabezado)</definedName>
    <definedName name="Última_fila">IF(Valores_especificados,Fila_de_encabezado+Número_de_pagos,Fila_de_encabezado)</definedName>
    <definedName name="V" localSheetId="0">#REF!</definedName>
    <definedName name="V" localSheetId="4">#REF!</definedName>
    <definedName name="V" localSheetId="2">#REF!</definedName>
    <definedName name="V" localSheetId="1">#REF!</definedName>
    <definedName name="V" localSheetId="5">#REF!</definedName>
    <definedName name="V">#REF!</definedName>
    <definedName name="Valores_especificados" localSheetId="0">IF(CABFUN!Importe_del_préstamo*CABFUN!Tasa_de_interés*CABFUN!Años_préstamo*CABFUN!Inicio_prestamo&gt;0,1,0)</definedName>
    <definedName name="Valores_especificados" localSheetId="4">IF('LAUCO '!Importe_del_préstamo*'LAUCO '!Tasa_de_interés*'LAUCO '!Años_préstamo*'LAUCO '!Inicio_prestamo&gt;0,1,0)</definedName>
    <definedName name="Valores_especificados" localSheetId="2">IF(OFFICHAIRS!Importe_del_préstamo*OFFICHAIRS!Tasa_de_interés*OFFICHAIRS!Años_préstamo*OFFICHAIRS!Inicio_prestamo&gt;0,1,0)</definedName>
    <definedName name="Valores_especificados" localSheetId="1">IF(OFFIHO!Importe_del_préstamo*OFFIHO!Tasa_de_interés*OFFIHO!Años_préstamo*OFFIHO!Inicio_prestamo&gt;0,1,0)</definedName>
    <definedName name="Valores_especificados" localSheetId="5">IF(OFIK!Importe_del_préstamo*OFIK!Tasa_de_interés*OFIK!Años_préstamo*OFIK!Inicio_prestamo&gt;0,1,0)</definedName>
    <definedName name="Valores_especificados">IF(Importe_del_préstamo*Tasa_de_interés*Años_préstamo*Inicio_prestamo&gt;0,1,0)</definedName>
    <definedName name="VF" localSheetId="0">#REF!</definedName>
    <definedName name="VF" localSheetId="4">#REF!</definedName>
    <definedName name="VF" localSheetId="2">#REF!</definedName>
    <definedName name="VF" localSheetId="1">#REF!</definedName>
    <definedName name="VF" localSheetId="5">#REF!</definedName>
    <definedName name="VF">#REF!</definedName>
    <definedName name="W" localSheetId="0">#REF!</definedName>
    <definedName name="W" localSheetId="4">#REF!</definedName>
    <definedName name="W" localSheetId="2">#REF!</definedName>
    <definedName name="W" localSheetId="1">#REF!</definedName>
    <definedName name="W" localSheetId="5">#REF!</definedName>
    <definedName name="W">#REF!</definedName>
    <definedName name="WERGT" localSheetId="0">IF(CABFUN!DF,CABFUN!K+CABFUN!Z,CABFUN!K)</definedName>
    <definedName name="WERGT" localSheetId="4">IF('LAUCO '!DF,'LAUCO '!K+'LAUCO '!Z,'LAUCO '!K)</definedName>
    <definedName name="WERGT" localSheetId="2">IF(OFFICHAIRS!DF,OFFICHAIRS!K+OFFICHAIRS!Z,OFFICHAIRS!K)</definedName>
    <definedName name="WERGT" localSheetId="1">IF(OFFIHO!DF,OFFIHO!K+OFFIHO!Z,OFFIHO!K)</definedName>
    <definedName name="WERGT" localSheetId="5">IF(OFIK!DF,OFIK!K+OFIK!Z,OFIK!K)</definedName>
    <definedName name="WERGT">IF(DF,K+Z,K)</definedName>
    <definedName name="X" localSheetId="0">#REF!</definedName>
    <definedName name="X" localSheetId="4">#REF!</definedName>
    <definedName name="X" localSheetId="2">#REF!</definedName>
    <definedName name="X" localSheetId="1">#REF!</definedName>
    <definedName name="X" localSheetId="5">#REF!</definedName>
    <definedName name="X">#REF!</definedName>
    <definedName name="Y" localSheetId="0">#REF!</definedName>
    <definedName name="Y" localSheetId="4">#REF!</definedName>
    <definedName name="Y" localSheetId="2">#REF!</definedName>
    <definedName name="Y" localSheetId="1">#REF!</definedName>
    <definedName name="Y" localSheetId="5">#REF!</definedName>
    <definedName name="Y">#REF!</definedName>
    <definedName name="Z" localSheetId="0">MATCH(0.01,CABFUN!SDFBRGT,-1)+1</definedName>
    <definedName name="Z" localSheetId="4">MATCH(0.01,'LAUCO '!SDFBRGT,-1)+1</definedName>
    <definedName name="Z" localSheetId="2">MATCH(0.01,OFFICHAIRS!SDFBRGT,-1)+1</definedName>
    <definedName name="Z" localSheetId="1">MATCH(0.01,OFFIHO!SDFBRGT,-1)+1</definedName>
    <definedName name="Z" localSheetId="5">MATCH(0.01,OFIK!SDFBRGT,-1)+1</definedName>
    <definedName name="Z">MATCH(0.01,SDFBRGT,-1)+1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4" i="8" l="1"/>
  <c r="L273" i="8"/>
  <c r="L265" i="8"/>
  <c r="L348" i="8"/>
  <c r="L347" i="8"/>
  <c r="L349" i="8"/>
  <c r="L345" i="8"/>
  <c r="L344" i="8"/>
  <c r="L337" i="8"/>
  <c r="N316" i="8"/>
  <c r="N313" i="8"/>
  <c r="N312" i="8"/>
  <c r="N311" i="8"/>
  <c r="N302" i="8"/>
  <c r="N300" i="8"/>
  <c r="N276" i="8"/>
  <c r="N275" i="8"/>
  <c r="N274" i="8"/>
  <c r="N273" i="8"/>
  <c r="N272" i="8"/>
  <c r="N268" i="8"/>
  <c r="N267" i="8"/>
  <c r="N266" i="8"/>
  <c r="N265" i="8"/>
  <c r="N264" i="8"/>
  <c r="N263" i="8"/>
  <c r="N262" i="8"/>
  <c r="N261" i="8"/>
  <c r="N260" i="8"/>
  <c r="N248" i="8"/>
  <c r="N247" i="8"/>
  <c r="N246" i="8"/>
  <c r="N245" i="8"/>
  <c r="N242" i="8"/>
  <c r="N241" i="8"/>
  <c r="N240" i="8"/>
  <c r="N239" i="8"/>
  <c r="N232" i="8"/>
  <c r="N231" i="8"/>
  <c r="N230" i="8"/>
  <c r="N229" i="8"/>
  <c r="N226" i="8"/>
  <c r="N225" i="8"/>
  <c r="N222" i="8"/>
  <c r="M219" i="8"/>
  <c r="N218" i="8"/>
  <c r="N217" i="8"/>
  <c r="N215" i="8"/>
  <c r="N213" i="8"/>
  <c r="N211" i="8"/>
  <c r="N209" i="8"/>
  <c r="N208" i="8"/>
  <c r="N207" i="8"/>
  <c r="N206" i="8"/>
  <c r="N205" i="8"/>
  <c r="N204" i="8"/>
  <c r="N203" i="8"/>
  <c r="N202" i="8"/>
  <c r="N199" i="8"/>
  <c r="N195" i="8"/>
  <c r="N194" i="8"/>
  <c r="N189" i="8"/>
  <c r="M186" i="8"/>
  <c r="N162" i="8"/>
  <c r="N160" i="8"/>
  <c r="N161" i="8"/>
  <c r="N159" i="8"/>
  <c r="N158" i="8"/>
  <c r="N157" i="8"/>
  <c r="L155" i="8"/>
  <c r="N155" i="8"/>
  <c r="N149" i="8"/>
  <c r="N148" i="8"/>
  <c r="N147" i="8"/>
  <c r="N145" i="8"/>
  <c r="N146" i="8"/>
  <c r="N144" i="8"/>
  <c r="N138" i="8"/>
  <c r="N139" i="8"/>
  <c r="N137" i="8"/>
  <c r="N133" i="8"/>
  <c r="N132" i="8"/>
  <c r="N131" i="8"/>
  <c r="N130" i="8"/>
  <c r="N127" i="8"/>
  <c r="N126" i="8"/>
  <c r="N122" i="8"/>
  <c r="N123" i="8"/>
  <c r="N124" i="8"/>
  <c r="N125" i="8"/>
  <c r="N121" i="8"/>
  <c r="N120" i="8"/>
  <c r="N117" i="8"/>
  <c r="N114" i="8"/>
  <c r="N112" i="8"/>
  <c r="N105" i="8"/>
  <c r="N106" i="8"/>
  <c r="N107" i="8"/>
  <c r="N108" i="8"/>
  <c r="N109" i="8"/>
  <c r="N104" i="8"/>
  <c r="N97" i="8"/>
  <c r="N98" i="8"/>
  <c r="N99" i="8"/>
  <c r="N95" i="8"/>
  <c r="N96" i="8"/>
  <c r="N90" i="8"/>
  <c r="N91" i="8"/>
  <c r="N92" i="8"/>
  <c r="N93" i="8"/>
  <c r="N94" i="8"/>
  <c r="N80" i="8"/>
  <c r="N81" i="8"/>
  <c r="N82" i="8"/>
  <c r="N83" i="8"/>
  <c r="N84" i="8"/>
  <c r="N85" i="8"/>
  <c r="N86" i="8"/>
  <c r="N87" i="8"/>
  <c r="N88" i="8"/>
  <c r="N89" i="8"/>
  <c r="N75" i="8"/>
  <c r="N76" i="8"/>
  <c r="N77" i="8"/>
  <c r="N78" i="8"/>
  <c r="N79" i="8"/>
  <c r="N74" i="8"/>
  <c r="N71" i="8"/>
  <c r="N70" i="8"/>
  <c r="N66" i="8"/>
  <c r="N67" i="8"/>
  <c r="N68" i="8"/>
  <c r="N69" i="8"/>
  <c r="N64" i="8"/>
  <c r="N65" i="8"/>
  <c r="N63" i="8"/>
  <c r="N62" i="8"/>
  <c r="N61" i="8"/>
  <c r="N60" i="8"/>
  <c r="N59" i="8"/>
  <c r="N58" i="8"/>
  <c r="N57" i="8"/>
  <c r="N56" i="8"/>
  <c r="N45" i="8"/>
  <c r="N46" i="8"/>
  <c r="N47" i="8"/>
  <c r="N48" i="8"/>
  <c r="N49" i="8"/>
  <c r="N50" i="8"/>
  <c r="N51" i="8"/>
  <c r="N52" i="8"/>
  <c r="N53" i="8"/>
  <c r="N54" i="8"/>
  <c r="N55" i="8"/>
  <c r="N44" i="8"/>
  <c r="N43" i="8"/>
  <c r="N42" i="8"/>
  <c r="N39" i="8"/>
  <c r="N40" i="8"/>
  <c r="N41" i="8"/>
  <c r="N38" i="8"/>
  <c r="N35" i="8"/>
  <c r="N36" i="8"/>
  <c r="N37" i="8"/>
  <c r="N34" i="8"/>
  <c r="N31" i="8"/>
  <c r="N32" i="8"/>
  <c r="N33" i="8"/>
  <c r="N30" i="8"/>
  <c r="N29" i="8"/>
  <c r="N28" i="8"/>
  <c r="N27" i="8"/>
  <c r="N23" i="8"/>
  <c r="N18" i="8"/>
  <c r="N19" i="8"/>
  <c r="N20" i="8"/>
  <c r="N21" i="8"/>
  <c r="N22" i="8"/>
  <c r="N24" i="8"/>
  <c r="N25" i="8"/>
  <c r="N26" i="8"/>
  <c r="N17" i="8"/>
  <c r="H22" i="13"/>
  <c r="H21" i="13"/>
  <c r="H20" i="13"/>
  <c r="H19" i="13"/>
  <c r="H18" i="13"/>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17" i="10"/>
  <c r="H17" i="13"/>
  <c r="K58" i="11"/>
  <c r="K64" i="11"/>
  <c r="K63" i="11"/>
  <c r="K62" i="11"/>
  <c r="K61" i="11"/>
  <c r="K60" i="11" l="1"/>
  <c r="K59" i="11"/>
  <c r="K57" i="11"/>
  <c r="K56" i="11"/>
  <c r="K55" i="11"/>
  <c r="K54" i="11"/>
  <c r="K53" i="11"/>
  <c r="K52" i="11"/>
  <c r="K51" i="11"/>
  <c r="K50" i="11"/>
  <c r="K49" i="11"/>
  <c r="K48" i="11"/>
  <c r="K47" i="11"/>
  <c r="K46" i="11"/>
  <c r="K45" i="11"/>
  <c r="K44" i="11"/>
  <c r="K43" i="11"/>
  <c r="K42" i="11"/>
  <c r="K41" i="11"/>
  <c r="K40" i="11"/>
  <c r="K39" i="11"/>
  <c r="K38" i="11"/>
  <c r="K37" i="11"/>
  <c r="K36" i="11"/>
  <c r="K34" i="11"/>
  <c r="K33" i="11"/>
  <c r="K32" i="11"/>
  <c r="K31" i="11"/>
  <c r="K30" i="11"/>
  <c r="K29" i="11"/>
  <c r="K28" i="11"/>
  <c r="K26" i="11"/>
  <c r="K25" i="11"/>
  <c r="K24" i="11"/>
  <c r="K23" i="11"/>
  <c r="K22" i="11"/>
  <c r="K21" i="11"/>
  <c r="K20" i="11"/>
  <c r="K19" i="11"/>
  <c r="K18" i="11"/>
  <c r="K17" i="11"/>
  <c r="L346" i="8"/>
  <c r="L343" i="8"/>
  <c r="L342" i="8"/>
  <c r="L341" i="8"/>
  <c r="L340" i="8"/>
  <c r="L339" i="8"/>
  <c r="L338" i="8"/>
  <c r="L336" i="8"/>
  <c r="L335" i="8"/>
  <c r="L333" i="8"/>
  <c r="L332" i="8"/>
  <c r="L331" i="8"/>
  <c r="L330" i="8"/>
  <c r="L328" i="8"/>
  <c r="L326" i="8"/>
  <c r="L325" i="8"/>
  <c r="L324" i="8"/>
  <c r="L323" i="8"/>
  <c r="L322" i="8"/>
  <c r="L321" i="8"/>
  <c r="L320" i="8"/>
  <c r="L319" i="8"/>
  <c r="L318" i="8"/>
  <c r="L317" i="8"/>
  <c r="L316" i="8"/>
  <c r="J315" i="8"/>
  <c r="L315" i="8" s="1"/>
  <c r="J314" i="8"/>
  <c r="L314" i="8" s="1"/>
  <c r="L313" i="8"/>
  <c r="L312" i="8"/>
  <c r="J311" i="8"/>
  <c r="L311" i="8" s="1"/>
  <c r="J310" i="8"/>
  <c r="L310" i="8" s="1"/>
  <c r="L309" i="8"/>
  <c r="L308" i="8"/>
  <c r="J307" i="8"/>
  <c r="L307" i="8" s="1"/>
  <c r="J306" i="8"/>
  <c r="L306" i="8" s="1"/>
  <c r="L305" i="8"/>
  <c r="L304" i="8"/>
  <c r="L303" i="8"/>
  <c r="L302" i="8"/>
  <c r="L301" i="8"/>
  <c r="L300" i="8"/>
  <c r="L299" i="8"/>
  <c r="L298" i="8"/>
  <c r="L297" i="8"/>
  <c r="L296" i="8"/>
  <c r="L289" i="8"/>
  <c r="L288" i="8"/>
  <c r="L287" i="8"/>
  <c r="L286" i="8"/>
  <c r="L285" i="8"/>
  <c r="L284" i="8"/>
  <c r="L283" i="8"/>
  <c r="L282" i="8"/>
  <c r="L280" i="8"/>
  <c r="L279" i="8"/>
  <c r="L278" i="8"/>
  <c r="L277" i="8"/>
  <c r="L276" i="8"/>
  <c r="L275" i="8"/>
  <c r="L272" i="8"/>
  <c r="L268" i="8"/>
  <c r="L267" i="8"/>
  <c r="L266" i="8"/>
  <c r="L264" i="8"/>
  <c r="L263" i="8"/>
  <c r="L262" i="8"/>
  <c r="L261" i="8"/>
  <c r="K292" i="1" l="1"/>
  <c r="K293" i="1"/>
  <c r="K291" i="1"/>
  <c r="K290" i="1"/>
  <c r="K289" i="1"/>
  <c r="K288" i="1"/>
  <c r="K287" i="1"/>
  <c r="K286" i="1"/>
  <c r="K285" i="1"/>
  <c r="K284" i="1"/>
  <c r="K283" i="1"/>
  <c r="K282" i="1"/>
  <c r="K281" i="1"/>
  <c r="K280" i="1"/>
  <c r="K279" i="1"/>
  <c r="K278" i="1"/>
  <c r="K277" i="1"/>
  <c r="K276" i="1"/>
  <c r="K275" i="1"/>
  <c r="K269" i="1"/>
  <c r="K270" i="1"/>
  <c r="K271" i="1"/>
  <c r="K272" i="1"/>
  <c r="K273" i="1"/>
  <c r="K274" i="1"/>
  <c r="K267" i="1"/>
  <c r="K268" i="1"/>
  <c r="K266" i="1"/>
  <c r="K265" i="1"/>
  <c r="K264" i="1"/>
  <c r="K263" i="1"/>
  <c r="K262" i="1"/>
  <c r="K261" i="1"/>
  <c r="K260" i="1"/>
  <c r="K259" i="1"/>
  <c r="K258" i="1" l="1"/>
  <c r="K257" i="1"/>
  <c r="K256" i="1"/>
  <c r="K255" i="1"/>
  <c r="K254" i="1"/>
  <c r="K253" i="1"/>
  <c r="K252" i="1"/>
  <c r="K251" i="1"/>
  <c r="K250" i="1"/>
  <c r="K247" i="1" l="1"/>
  <c r="K248" i="1"/>
  <c r="K249" i="1"/>
  <c r="K246" i="1"/>
  <c r="K245" i="1"/>
  <c r="K244" i="1"/>
  <c r="K243" i="1"/>
  <c r="K242" i="1"/>
  <c r="K241" i="1"/>
  <c r="K240" i="1"/>
  <c r="K239" i="1" l="1"/>
  <c r="K238" i="1"/>
  <c r="K237" i="1"/>
  <c r="K236" i="1"/>
  <c r="K235" i="1" l="1"/>
  <c r="K234" i="1" l="1"/>
  <c r="K233" i="1" l="1"/>
  <c r="K232" i="1"/>
  <c r="K231" i="1" l="1"/>
  <c r="K230" i="1"/>
  <c r="K229" i="1"/>
  <c r="K228" i="1"/>
  <c r="K227" i="1"/>
  <c r="K226" i="1"/>
  <c r="K225" i="1"/>
  <c r="K224" i="1"/>
  <c r="K223" i="1"/>
  <c r="K222" i="1"/>
  <c r="K221" i="1"/>
  <c r="K220" i="1"/>
  <c r="K219" i="1"/>
  <c r="K218" i="1"/>
  <c r="K217" i="1"/>
  <c r="K216" i="1"/>
  <c r="K215" i="1"/>
  <c r="J87" i="7" l="1"/>
  <c r="J85" i="7"/>
  <c r="J84" i="7"/>
  <c r="J83" i="7"/>
  <c r="J82" i="7"/>
  <c r="J81" i="7"/>
  <c r="J80" i="7"/>
  <c r="J79" i="7"/>
  <c r="J86" i="7"/>
  <c r="J78" i="7"/>
  <c r="J77" i="7"/>
  <c r="J76" i="7"/>
  <c r="J75" i="7"/>
  <c r="J74" i="7"/>
  <c r="J73" i="7"/>
  <c r="J72" i="7"/>
  <c r="J71" i="7"/>
  <c r="J70" i="7"/>
  <c r="J69" i="7"/>
  <c r="J68" i="7"/>
  <c r="J67" i="7"/>
  <c r="J66" i="7"/>
  <c r="J65" i="7"/>
  <c r="J64" i="7"/>
  <c r="J63" i="7"/>
  <c r="J62" i="7"/>
  <c r="J61" i="7"/>
  <c r="J60" i="7"/>
  <c r="J59" i="7"/>
  <c r="J58" i="7" l="1"/>
  <c r="J57" i="7"/>
  <c r="J56" i="7"/>
  <c r="J55" i="7"/>
  <c r="J54" i="7"/>
  <c r="J53" i="7"/>
  <c r="L125" i="8"/>
  <c r="L124" i="8"/>
  <c r="L122" i="8"/>
  <c r="L123" i="8"/>
  <c r="L120" i="8"/>
  <c r="L121" i="8"/>
  <c r="L260" i="8"/>
  <c r="L248" i="8"/>
  <c r="L247" i="8"/>
  <c r="L246" i="8"/>
  <c r="L245" i="8"/>
  <c r="L242" i="8"/>
  <c r="L241" i="8"/>
  <c r="L240" i="8"/>
  <c r="L239" i="8"/>
  <c r="L232" i="8"/>
  <c r="L231" i="8"/>
  <c r="L230" i="8"/>
  <c r="L229" i="8"/>
  <c r="L226" i="8"/>
  <c r="L225" i="8"/>
  <c r="L224" i="8"/>
  <c r="L223" i="8"/>
  <c r="L221" i="8"/>
  <c r="L220" i="8"/>
  <c r="L219" i="8"/>
  <c r="L218" i="8"/>
  <c r="L217" i="8"/>
  <c r="L216" i="8"/>
  <c r="L215" i="8"/>
  <c r="L214" i="8"/>
  <c r="L213" i="8"/>
  <c r="L212" i="8"/>
  <c r="L211" i="8"/>
  <c r="L210" i="8"/>
  <c r="L209" i="8"/>
  <c r="L208" i="8"/>
  <c r="L207" i="8"/>
  <c r="L206" i="8"/>
  <c r="L205" i="8"/>
  <c r="L204" i="8"/>
  <c r="L203" i="8"/>
  <c r="L202" i="8"/>
  <c r="L199" i="8"/>
  <c r="L198" i="8"/>
  <c r="L196" i="8"/>
  <c r="L195" i="8"/>
  <c r="L194" i="8"/>
  <c r="L193" i="8"/>
  <c r="L191" i="8"/>
  <c r="L190" i="8"/>
  <c r="L189" i="8"/>
  <c r="L188" i="8"/>
  <c r="L187" i="8"/>
  <c r="L186" i="8"/>
  <c r="L185" i="8"/>
  <c r="L183" i="8"/>
  <c r="L182" i="8"/>
  <c r="L181" i="8"/>
  <c r="L180" i="8"/>
  <c r="L179" i="8"/>
  <c r="L178" i="8"/>
  <c r="L177" i="8"/>
  <c r="L176" i="8"/>
  <c r="L175" i="8"/>
  <c r="L174" i="8"/>
  <c r="L173" i="8"/>
  <c r="L172" i="8"/>
  <c r="L171" i="8"/>
  <c r="L170" i="8"/>
  <c r="L169" i="8"/>
  <c r="L168" i="8"/>
  <c r="L167" i="8"/>
  <c r="L166" i="8"/>
  <c r="L165" i="8"/>
  <c r="L164" i="8"/>
  <c r="L163" i="8"/>
  <c r="L162" i="8"/>
  <c r="L161" i="8"/>
  <c r="L160" i="8"/>
  <c r="L159" i="8"/>
  <c r="L158" i="8"/>
  <c r="L157" i="8"/>
  <c r="L154" i="8"/>
  <c r="L152" i="8"/>
  <c r="L151" i="8"/>
  <c r="L150" i="8"/>
  <c r="L149" i="8"/>
  <c r="L148" i="8"/>
  <c r="L147" i="8"/>
  <c r="L146" i="8"/>
  <c r="L145" i="8"/>
  <c r="L144" i="8"/>
  <c r="L143" i="8"/>
  <c r="L142" i="8"/>
  <c r="L141" i="8"/>
  <c r="L139" i="8"/>
  <c r="L137" i="8"/>
  <c r="L136" i="8"/>
  <c r="L135" i="8"/>
  <c r="L134" i="8"/>
  <c r="L133" i="8"/>
  <c r="L132" i="8"/>
  <c r="L131" i="8"/>
  <c r="L130" i="8"/>
  <c r="L129" i="8"/>
  <c r="L128" i="8"/>
  <c r="L127" i="8"/>
  <c r="L126" i="8"/>
  <c r="L119" i="8"/>
  <c r="L118" i="8"/>
  <c r="L117" i="8"/>
  <c r="L116" i="8"/>
  <c r="L115" i="8"/>
  <c r="L114" i="8"/>
  <c r="L113" i="8"/>
  <c r="L112" i="8"/>
  <c r="L111" i="8"/>
  <c r="L110" i="8"/>
  <c r="L109" i="8"/>
  <c r="L108" i="8"/>
  <c r="L107" i="8"/>
  <c r="L106" i="8"/>
  <c r="L105" i="8"/>
  <c r="L104" i="8"/>
  <c r="L103" i="8"/>
  <c r="L102" i="8"/>
  <c r="L101" i="8"/>
  <c r="L100" i="8"/>
  <c r="L99" i="8"/>
  <c r="L98" i="8"/>
  <c r="L97" i="8"/>
  <c r="L96" i="8"/>
  <c r="L95" i="8"/>
  <c r="L94" i="8"/>
  <c r="L93" i="8"/>
  <c r="L92" i="8"/>
  <c r="L91" i="8"/>
  <c r="L90" i="8"/>
  <c r="L89" i="8"/>
  <c r="L88" i="8"/>
  <c r="L87" i="8"/>
  <c r="L86" i="8"/>
  <c r="L85" i="8"/>
  <c r="L84" i="8"/>
  <c r="L83"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1" i="7" l="1"/>
  <c r="J23" i="7"/>
  <c r="J22" i="7"/>
  <c r="J20" i="7"/>
  <c r="J19" i="7"/>
  <c r="J18" i="7"/>
  <c r="J17" i="7"/>
  <c r="K214" i="1" l="1"/>
  <c r="K213" i="1"/>
  <c r="K212" i="1"/>
  <c r="K211" i="1"/>
  <c r="K210" i="1"/>
  <c r="K209" i="1"/>
  <c r="K208" i="1"/>
  <c r="K207" i="1"/>
  <c r="K206" i="1"/>
  <c r="K205" i="1" l="1"/>
  <c r="K204" i="1"/>
  <c r="K203" i="1"/>
  <c r="K202" i="1"/>
  <c r="K201" i="1"/>
  <c r="K200" i="1"/>
  <c r="K199" i="1"/>
  <c r="K198" i="1" l="1"/>
  <c r="K197" i="1"/>
  <c r="K196" i="1"/>
  <c r="K195" i="1"/>
  <c r="K194" i="1"/>
  <c r="K193" i="1"/>
  <c r="K192" i="1"/>
  <c r="K191" i="1"/>
  <c r="K190" i="1"/>
  <c r="K189" i="1"/>
  <c r="K188" i="1"/>
  <c r="K187" i="1"/>
  <c r="K186" i="1"/>
  <c r="K185" i="1"/>
  <c r="K184" i="1"/>
  <c r="K183" i="1"/>
  <c r="K182" i="1"/>
  <c r="K181" i="1"/>
  <c r="K180" i="1"/>
  <c r="K179" i="1"/>
  <c r="K178" i="1" l="1"/>
  <c r="K177" i="1"/>
  <c r="K176" i="1"/>
  <c r="K175" i="1"/>
  <c r="K174" i="1"/>
  <c r="K173" i="1"/>
  <c r="K172" i="1"/>
  <c r="K171" i="1"/>
  <c r="K170" i="1"/>
  <c r="K169" i="1"/>
  <c r="K168" i="1"/>
  <c r="K167" i="1"/>
  <c r="K166" i="1"/>
  <c r="K165" i="1"/>
  <c r="K164" i="1"/>
  <c r="K163" i="1"/>
  <c r="K162" i="1"/>
  <c r="K161" i="1"/>
  <c r="K160" i="1"/>
  <c r="K159" i="1"/>
  <c r="K158" i="1"/>
  <c r="K157" i="1"/>
  <c r="K156" i="1"/>
  <c r="K155" i="1"/>
  <c r="K154" i="1"/>
  <c r="K153" i="1" l="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l="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4" i="1"/>
  <c r="K75" i="1"/>
  <c r="K73" i="1"/>
  <c r="K72" i="1"/>
  <c r="K71" i="1" l="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<sst xmlns="http://schemas.openxmlformats.org/spreadsheetml/2006/main" count="2858" uniqueCount="1831">
  <si>
    <t>PARTIDA</t>
  </si>
  <si>
    <t>CANTIDAD</t>
  </si>
  <si>
    <t>MODELO</t>
  </si>
  <si>
    <t>IMAGEN Y DESCRIPCIÓN</t>
  </si>
  <si>
    <t xml:space="preserve">COLOR </t>
  </si>
  <si>
    <t xml:space="preserve">COSTO UNIT. CEDIS </t>
  </si>
  <si>
    <t>PRECIO VD UNIT.</t>
  </si>
  <si>
    <t>SLIM</t>
  </si>
  <si>
    <t xml:space="preserve">ACABADOS VARIOS </t>
  </si>
  <si>
    <t>MODELO E</t>
  </si>
  <si>
    <t>ONE</t>
  </si>
  <si>
    <t>YOU</t>
  </si>
  <si>
    <t>TWO</t>
  </si>
  <si>
    <t>THREE</t>
  </si>
  <si>
    <t>MEET YOU</t>
  </si>
  <si>
    <t>CAB MOM</t>
  </si>
  <si>
    <t>Existencia sujeta a disponibilidad a la fecha de captura de pedido, es importante confirmar antes de hacer el pedido.</t>
  </si>
  <si>
    <t>IMAGEN</t>
  </si>
  <si>
    <t>DESCRIPCION</t>
  </si>
  <si>
    <t>MEDIDAS</t>
  </si>
  <si>
    <t xml:space="preserve"> OHE-405 NEGRO</t>
  </si>
  <si>
    <r>
      <rPr>
        <b/>
        <sz val="8"/>
        <color theme="1" tint="0.249977111117893"/>
        <rFont val="Geneva"/>
      </rPr>
      <t>base:</t>
    </r>
    <r>
      <rPr>
        <sz val="8"/>
        <color theme="1" tint="0.249977111117893"/>
        <rFont val="Geneva"/>
      </rPr>
      <t xml:space="preserve"> estrella de 5 puntas en fundición de aluminio, terminado en aluminio pulido y con rodajas tipo dual.
</t>
    </r>
    <r>
      <rPr>
        <b/>
        <sz val="8"/>
        <color theme="1" tint="0.249977111117893"/>
        <rFont val="Geneva"/>
      </rPr>
      <t>elevación:</t>
    </r>
    <r>
      <rPr>
        <sz val="8"/>
        <color theme="1" tint="0.249977111117893"/>
        <rFont val="Geneva"/>
      </rPr>
      <t xml:space="preserve"> por medio de pistón neumático que permite ajustar la altura del asiento.
</t>
    </r>
    <r>
      <rPr>
        <b/>
        <sz val="8"/>
        <color theme="1" tint="0.249977111117893"/>
        <rFont val="Geneva"/>
      </rPr>
      <t>mecanismo:</t>
    </r>
    <r>
      <rPr>
        <sz val="8"/>
        <color theme="1" tint="0.249977111117893"/>
        <rFont val="Geneva"/>
      </rPr>
      <t xml:space="preserve"> en acero reforzado tipo articulado synchro con anti-shock con palanca de bloqueo, perilla de regulación de tensión para el sistema de reclinación.
</t>
    </r>
    <r>
      <rPr>
        <b/>
        <sz val="8"/>
        <color theme="1" tint="0.249977111117893"/>
        <rFont val="Geneva"/>
      </rPr>
      <t>brazos:</t>
    </r>
    <r>
      <rPr>
        <sz val="8"/>
        <color theme="1" tint="0.249977111117893"/>
        <rFont val="Geneva"/>
      </rPr>
      <t xml:space="preserve"> de aluminio fundido y pulidos con terminado natural. Acojinados y tapizados en soft revolving leather color chocolate.
</t>
    </r>
    <r>
      <rPr>
        <b/>
        <sz val="8"/>
        <color theme="1" tint="0.249977111117893"/>
        <rFont val="Geneva"/>
      </rPr>
      <t>asiento y respaldo:</t>
    </r>
    <r>
      <rPr>
        <sz val="8"/>
        <color theme="1" tint="0.249977111117893"/>
        <rFont val="Geneva"/>
      </rPr>
      <t xml:space="preserve"> de respaldo alto con cabecera, hule espuma laminado flexible con densidad de 50 kgs/m3 y alta resilencia.
</t>
    </r>
    <r>
      <rPr>
        <b/>
        <sz val="8"/>
        <color theme="1" tint="0.249977111117893"/>
        <rFont val="Geneva"/>
      </rPr>
      <t>tapiz:</t>
    </r>
    <r>
      <rPr>
        <sz val="8"/>
        <color theme="1" tint="0.249977111117893"/>
        <rFont val="Geneva"/>
      </rPr>
      <t xml:space="preserve"> en soft revolving leather de color negro.
</t>
    </r>
    <r>
      <rPr>
        <b/>
        <sz val="8"/>
        <color theme="1" tint="0.249977111117893"/>
        <rFont val="Geneva"/>
      </rPr>
      <t>peso máximo de resistencia:</t>
    </r>
    <r>
      <rPr>
        <sz val="8"/>
        <color theme="1" tint="0.249977111117893"/>
        <rFont val="Geneva"/>
      </rPr>
      <t xml:space="preserve"> 160 kgs.</t>
    </r>
  </si>
  <si>
    <t>Alto:                  1260 mm         Ancho:                 500 mm            Prof:                     500 mm</t>
  </si>
  <si>
    <t xml:space="preserve"> OHV-408 NEGRO </t>
  </si>
  <si>
    <t xml:space="preserve">2 PZ POR CAJA </t>
  </si>
  <si>
    <r>
      <rPr>
        <b/>
        <sz val="8"/>
        <color theme="1" tint="0.249977111117893"/>
        <rFont val="Geneva"/>
      </rPr>
      <t>base:</t>
    </r>
    <r>
      <rPr>
        <sz val="8"/>
        <color theme="1" tint="0.249977111117893"/>
        <rFont val="Geneva"/>
      </rPr>
      <t xml:space="preserve"> trineo de acero tubular rectangular de 1 1/2" X 3/4", calibre 14; con terminado en cromo. Los brazos son una extensión de las mismas patas, están acojinados y tapizados en soft revolving leather color chocolate.
</t>
    </r>
    <r>
      <rPr>
        <b/>
        <sz val="8"/>
        <color theme="1" tint="0.249977111117893"/>
        <rFont val="Geneva"/>
      </rPr>
      <t>asiento y respaldo:</t>
    </r>
    <r>
      <rPr>
        <sz val="8"/>
        <color theme="1" tint="0.249977111117893"/>
        <rFont val="Geneva"/>
      </rPr>
      <t xml:space="preserve"> de respaldo bajo, hule espuma laminado flexible con densidad de 50 kgs/m3 y alta resilencia.
</t>
    </r>
    <r>
      <rPr>
        <b/>
        <sz val="8"/>
        <color theme="1" tint="0.249977111117893"/>
        <rFont val="Geneva"/>
      </rPr>
      <t>tapiz:</t>
    </r>
    <r>
      <rPr>
        <sz val="8"/>
        <color theme="1" tint="0.249977111117893"/>
        <rFont val="Geneva"/>
      </rPr>
      <t xml:space="preserve"> en soft revolving leather de color chocolate.
peso máximo de resistencia: 120 kgs.</t>
    </r>
  </si>
  <si>
    <t xml:space="preserve">NEGRO </t>
  </si>
  <si>
    <t xml:space="preserve"> OHE-305</t>
  </si>
  <si>
    <r>
      <rPr>
        <b/>
        <sz val="8"/>
        <color theme="1" tint="0.249977111117893"/>
        <rFont val="Geneva"/>
      </rPr>
      <t xml:space="preserve">Base: </t>
    </r>
    <r>
      <rPr>
        <sz val="8"/>
        <color theme="1" tint="0.249977111117893"/>
        <rFont val="Geneva"/>
      </rPr>
      <t xml:space="preserve">estrella de 5 puntas en aluminimo fundido y pulido, rodajas tipo dual. </t>
    </r>
    <r>
      <rPr>
        <b/>
        <sz val="8"/>
        <color theme="1" tint="0.249977111117893"/>
        <rFont val="Geneva"/>
      </rPr>
      <t xml:space="preserve">Elevacion: </t>
    </r>
    <r>
      <rPr>
        <sz val="8"/>
        <color theme="1" tint="0.249977111117893"/>
        <rFont val="Geneva"/>
      </rPr>
      <t xml:space="preserve">por jmedio de piston neumatico que permita ajustar la altura del asiento. </t>
    </r>
    <r>
      <rPr>
        <b/>
        <sz val="8"/>
        <color theme="1" tint="0.249977111117893"/>
        <rFont val="Geneva"/>
      </rPr>
      <t xml:space="preserve">Mecanismo: </t>
    </r>
    <r>
      <rPr>
        <sz val="8"/>
        <color theme="1" tint="0.249977111117893"/>
        <rFont val="Geneva"/>
      </rPr>
      <t xml:space="preserve">en acero reforzado tipo rodilla articulado con sistema de reclinacion y palanca de bloqueo, perilla de regulacion de tension para el sistema de reclinacion. Brazos: de aluminio fundido y pulidos con  terminado natural . Acojinados y tapizados en soft revolving leather color negro. </t>
    </r>
    <r>
      <rPr>
        <b/>
        <sz val="8"/>
        <color theme="1" tint="0.249977111117893"/>
        <rFont val="Geneva"/>
      </rPr>
      <t xml:space="preserve">Asiento y respaldo: </t>
    </r>
    <r>
      <rPr>
        <sz val="8"/>
        <color theme="1" tint="0.249977111117893"/>
        <rFont val="Geneva"/>
      </rPr>
      <t xml:space="preserve">de respaldo alto hule espuma laminado flexible con densidad de kgs/m3 y alta resilencia. </t>
    </r>
    <r>
      <rPr>
        <b/>
        <sz val="8"/>
        <color theme="1" tint="0.249977111117893"/>
        <rFont val="Geneva"/>
      </rPr>
      <t xml:space="preserve">tapiz: </t>
    </r>
    <r>
      <rPr>
        <sz val="8"/>
        <color theme="1" tint="0.249977111117893"/>
        <rFont val="Geneva"/>
      </rPr>
      <t>en soft revolving leather de color negro.</t>
    </r>
    <r>
      <rPr>
        <b/>
        <sz val="8"/>
        <color theme="1" tint="0.249977111117893"/>
        <rFont val="Geneva"/>
      </rPr>
      <t xml:space="preserve"> peso maximo de resistencia: </t>
    </r>
    <r>
      <rPr>
        <sz val="8"/>
        <color theme="1" tint="0.249977111117893"/>
        <rFont val="Geneva"/>
      </rPr>
      <t xml:space="preserve">160kgs aproximadamente </t>
    </r>
  </si>
  <si>
    <t>Alto:                  1250 mm         Ancho:                 660 mm            Prof:                     660 mm</t>
  </si>
  <si>
    <t xml:space="preserve">OHV-308NEGRO </t>
  </si>
  <si>
    <t xml:space="preserve">4 PZ POR CAJA </t>
  </si>
  <si>
    <r>
      <rPr>
        <b/>
        <sz val="8"/>
        <color theme="1" tint="0.249977111117893"/>
        <rFont val="Geneva"/>
      </rPr>
      <t>Silla visitante Ciani, base:</t>
    </r>
    <r>
      <rPr>
        <sz val="8"/>
        <color theme="1" tint="0.249977111117893"/>
        <rFont val="Geneva"/>
      </rPr>
      <t xml:space="preserve"> trineo de acero tubular rectangular de 1 1/2" X 3/4", calibre 14; con terminado en cromo.</t>
    </r>
    <r>
      <rPr>
        <b/>
        <sz val="8"/>
        <color theme="1" tint="0.249977111117893"/>
        <rFont val="Geneva"/>
      </rPr>
      <t>brazos:</t>
    </r>
    <r>
      <rPr>
        <sz val="8"/>
        <color theme="1" tint="0.249977111117893"/>
        <rFont val="Geneva"/>
      </rPr>
      <t xml:space="preserve"> de aluminio fundido y pulidos con terminado natural. Acojinados y tapizados en soft revolving leather color negro.</t>
    </r>
    <r>
      <rPr>
        <b/>
        <sz val="8"/>
        <color theme="1" tint="0.249977111117893"/>
        <rFont val="Geneva"/>
      </rPr>
      <t>asiento y respaldo:</t>
    </r>
    <r>
      <rPr>
        <sz val="8"/>
        <color theme="1" tint="0.249977111117893"/>
        <rFont val="Geneva"/>
      </rPr>
      <t xml:space="preserve"> de respaldo alto hule espuma laminado flexible con densidad de 50 kgs/m3 y alta resilencia. </t>
    </r>
    <r>
      <rPr>
        <b/>
        <sz val="8"/>
        <color theme="1" tint="0.249977111117893"/>
        <rFont val="Geneva"/>
      </rPr>
      <t>tapiz:</t>
    </r>
    <r>
      <rPr>
        <sz val="8"/>
        <color theme="1" tint="0.249977111117893"/>
        <rFont val="Geneva"/>
      </rPr>
      <t xml:space="preserve"> en soft revolving leather de color negro.</t>
    </r>
    <r>
      <rPr>
        <b/>
        <sz val="8"/>
        <color theme="1" tint="0.249977111117893"/>
        <rFont val="Geneva"/>
      </rPr>
      <t>peso máximo de resistencia:</t>
    </r>
    <r>
      <rPr>
        <sz val="8"/>
        <color theme="1" tint="0.249977111117893"/>
        <rFont val="Geneva"/>
      </rPr>
      <t xml:space="preserve"> 120 kgs.</t>
    </r>
  </si>
  <si>
    <t>Alto:                  970 mm         Ancho:                 550 mm            Prof:                     510 mm</t>
  </si>
  <si>
    <t xml:space="preserve">OHE-205NEGRO </t>
  </si>
  <si>
    <r>
      <rPr>
        <b/>
        <sz val="8"/>
        <color theme="1" tint="0.249977111117893"/>
        <rFont val="Geneva"/>
      </rPr>
      <t>base:</t>
    </r>
    <r>
      <rPr>
        <sz val="8"/>
        <color theme="1" tint="0.249977111117893"/>
        <rFont val="Geneva"/>
      </rPr>
      <t xml:space="preserve"> estrella de 5 puntas en aluminio fundido y pulido, rodajas tipo dual.
</t>
    </r>
    <r>
      <rPr>
        <b/>
        <sz val="8"/>
        <color theme="1" tint="0.249977111117893"/>
        <rFont val="Geneva"/>
      </rPr>
      <t>elevación:</t>
    </r>
    <r>
      <rPr>
        <sz val="8"/>
        <color theme="1" tint="0.249977111117893"/>
        <rFont val="Geneva"/>
      </rPr>
      <t xml:space="preserve"> por medio de pistón neumático que permite ajustar la altura del asiento.
</t>
    </r>
    <r>
      <rPr>
        <b/>
        <sz val="8"/>
        <color theme="1" tint="0.249977111117893"/>
        <rFont val="Geneva"/>
      </rPr>
      <t>mecanismo:</t>
    </r>
    <r>
      <rPr>
        <sz val="8"/>
        <color theme="1" tint="0.249977111117893"/>
        <rFont val="Geneva"/>
      </rPr>
      <t xml:space="preserve"> en solera de acero tipo articulado de rodilla "knee tilt" con sistema de reclinación y palanca de bloqueo, perilla de regulación de tensión para el sistema de reclinación y palanca de bloqueo para la inclinación del respaldo.</t>
    </r>
    <r>
      <rPr>
        <b/>
        <sz val="8"/>
        <color theme="1" tint="0.249977111117893"/>
        <rFont val="Geneva"/>
      </rPr>
      <t>brazos:</t>
    </r>
    <r>
      <rPr>
        <sz val="8"/>
        <color theme="1" tint="0.249977111117893"/>
        <rFont val="Geneva"/>
      </rPr>
      <t xml:space="preserve"> de aluminio fundido y pulidos con terminado en cromo.</t>
    </r>
    <r>
      <rPr>
        <b/>
        <sz val="8"/>
        <color theme="1" tint="0.249977111117893"/>
        <rFont val="Geneva"/>
      </rPr>
      <t xml:space="preserve">asiento y respaldo: </t>
    </r>
    <r>
      <rPr>
        <sz val="8"/>
        <color theme="1" tint="0.249977111117893"/>
        <rFont val="Geneva"/>
      </rPr>
      <t>alto de un sólo corte tensado con la estructura para dar una suspensión única y adaptarse al cuerpo tapizado en soft revolving leather acojinado con hule espuma laminada flexible con densidad de 17 kgs/m3; toda la estructura es de acero tubular con terminado en cromo.</t>
    </r>
    <r>
      <rPr>
        <b/>
        <sz val="8"/>
        <color theme="1" tint="0.249977111117893"/>
        <rFont val="Geneva"/>
      </rPr>
      <t>peso máximo de resistencia:</t>
    </r>
    <r>
      <rPr>
        <sz val="8"/>
        <color theme="1" tint="0.249977111117893"/>
        <rFont val="Geneva"/>
      </rPr>
      <t xml:space="preserve"> 120 kgs.</t>
    </r>
  </si>
  <si>
    <t>Alto:                  1090 mm         Ancho:                 610 mm            Prof:                     440 mm</t>
  </si>
  <si>
    <t>OHE-203</t>
  </si>
  <si>
    <r>
      <rPr>
        <b/>
        <sz val="8"/>
        <color theme="1" tint="0.249977111117893"/>
        <rFont val="GeNEVEA"/>
      </rPr>
      <t>base</t>
    </r>
    <r>
      <rPr>
        <sz val="8"/>
        <color theme="1" tint="0.249977111117893"/>
        <rFont val="GeNEVEA"/>
      </rPr>
      <t xml:space="preserve">: estrella de 5 puntas en aluminio fundido y pulido, rodajas tipo dual.
</t>
    </r>
    <r>
      <rPr>
        <b/>
        <sz val="8"/>
        <color theme="1" tint="0.249977111117893"/>
        <rFont val="GeNEVEA"/>
      </rPr>
      <t>elevación:</t>
    </r>
    <r>
      <rPr>
        <sz val="8"/>
        <color theme="1" tint="0.249977111117893"/>
        <rFont val="GeNEVEA"/>
      </rPr>
      <t xml:space="preserve"> por medio de pistón neumático que permite ajustar la altura del asiento.
</t>
    </r>
    <r>
      <rPr>
        <b/>
        <sz val="8"/>
        <color theme="1" tint="0.249977111117893"/>
        <rFont val="GeNEVEA"/>
      </rPr>
      <t xml:space="preserve">mecanismo: </t>
    </r>
    <r>
      <rPr>
        <sz val="8"/>
        <color theme="1" tint="0.249977111117893"/>
        <rFont val="GeNEVEA"/>
      </rPr>
      <t xml:space="preserve">en solera de acero tipo articulado de rodilla "knee tilt" con sistema de reclinación y palanca de bloqueo, perilla de regulación de tensión para el sistema de reclinación y palanca de bloqueo para la inclinación del respaldo.
brazos: de aluminio fundido y pulidos con terminado en cromo.
</t>
    </r>
    <r>
      <rPr>
        <b/>
        <sz val="8"/>
        <color theme="1" tint="0.249977111117893"/>
        <rFont val="GeNEVEA"/>
      </rPr>
      <t>asiento y respaldo:</t>
    </r>
    <r>
      <rPr>
        <sz val="8"/>
        <color theme="1" tint="0.249977111117893"/>
        <rFont val="GeNEVEA"/>
      </rPr>
      <t xml:space="preserve"> bajo de un sólo corte tensado con la estructura para dar una suspensión única y adaptarse al cuerpo tapizado en soft revolving leather acojinado con hule espuma laminada flexible con densidad de 17 kgs/m3; toda la estructura es de acero tubular con terminado en cromo.
</t>
    </r>
    <r>
      <rPr>
        <b/>
        <sz val="8"/>
        <color theme="1" tint="0.249977111117893"/>
        <rFont val="GeNEVEA"/>
      </rPr>
      <t>color:</t>
    </r>
    <r>
      <rPr>
        <sz val="8"/>
        <color theme="1" tint="0.249977111117893"/>
        <rFont val="GeNEVEA"/>
      </rPr>
      <t xml:space="preserve"> negro.
</t>
    </r>
    <r>
      <rPr>
        <b/>
        <sz val="8"/>
        <color theme="1" tint="0.249977111117893"/>
        <rFont val="GeNEVEA"/>
      </rPr>
      <t>peso máximo de resistencia:</t>
    </r>
    <r>
      <rPr>
        <sz val="8"/>
        <color theme="1" tint="0.249977111117893"/>
        <rFont val="GeNEVEA"/>
      </rPr>
      <t xml:space="preserve"> 120 kgs.</t>
    </r>
  </si>
  <si>
    <t>Alto:                   920 mm        Frente:                    610 mm            Prof:                        440 mm</t>
  </si>
  <si>
    <t xml:space="preserve">OHV-208NEGRO </t>
  </si>
  <si>
    <r>
      <rPr>
        <b/>
        <sz val="8"/>
        <color theme="1" tint="0.249977111117893"/>
        <rFont val="Geneva"/>
      </rPr>
      <t>base</t>
    </r>
    <r>
      <rPr>
        <sz val="8"/>
        <color theme="1" tint="0.249977111117893"/>
        <rFont val="Geneva"/>
      </rPr>
      <t>: trineo de acero tubular redondo de 1" de diámetro, calibre 14; con terminado en cromo.</t>
    </r>
    <r>
      <rPr>
        <b/>
        <sz val="8"/>
        <color theme="1" tint="0.249977111117893"/>
        <rFont val="Geneva"/>
      </rPr>
      <t>asiento y respaldo:</t>
    </r>
    <r>
      <rPr>
        <sz val="8"/>
        <color theme="1" tint="0.249977111117893"/>
        <rFont val="Geneva"/>
      </rPr>
      <t xml:space="preserve"> bajo de un sólo corte tensado con la estructura para dar una suspensión única y adaptarse al cuerpo tapizado en soft revolving leather acojinado con hule espuma laminada flexible; toda la estructura es de acero tubular con terminado en cromo.
</t>
    </r>
    <r>
      <rPr>
        <b/>
        <sz val="8"/>
        <color theme="1" tint="0.249977111117893"/>
        <rFont val="Geneva"/>
      </rPr>
      <t>brazos:</t>
    </r>
    <r>
      <rPr>
        <sz val="8"/>
        <color theme="1" tint="0.249977111117893"/>
        <rFont val="Geneva"/>
      </rPr>
      <t xml:space="preserve"> de aluminio fundido y pulidos con terminado en cromo.
</t>
    </r>
    <r>
      <rPr>
        <b/>
        <sz val="8"/>
        <color theme="1" tint="0.249977111117893"/>
        <rFont val="Geneva"/>
      </rPr>
      <t>peso máximo de resistencia:</t>
    </r>
    <r>
      <rPr>
        <sz val="8"/>
        <color theme="1" tint="0.249977111117893"/>
        <rFont val="Geneva"/>
      </rPr>
      <t xml:space="preserve"> 120 kgs</t>
    </r>
  </si>
  <si>
    <t>Alto:                  920 mm         Ancho:                 460 mm            Prof:                     440 mm</t>
  </si>
  <si>
    <t xml:space="preserve">OHE-165NEGRO </t>
  </si>
  <si>
    <r>
      <rPr>
        <b/>
        <sz val="8"/>
        <color theme="1" tint="0.249977111117893"/>
        <rFont val="Geneva"/>
      </rPr>
      <t>base:</t>
    </r>
    <r>
      <rPr>
        <sz val="8"/>
        <color theme="1" tint="0.249977111117893"/>
        <rFont val="Geneva"/>
      </rPr>
      <t xml:space="preserve"> estrella de 5 puntas en acero fundido y cromado, rodajas tipo dual.
</t>
    </r>
    <r>
      <rPr>
        <b/>
        <sz val="8"/>
        <color theme="1" tint="0.249977111117893"/>
        <rFont val="Geneva"/>
      </rPr>
      <t>elevación:</t>
    </r>
    <r>
      <rPr>
        <sz val="8"/>
        <color theme="1" tint="0.249977111117893"/>
        <rFont val="Geneva"/>
      </rPr>
      <t xml:space="preserve"> por medio de pistón neumático que permite ajustar la altura del asiento.
</t>
    </r>
    <r>
      <rPr>
        <b/>
        <sz val="8"/>
        <color theme="1" tint="0.249977111117893"/>
        <rFont val="Geneva"/>
      </rPr>
      <t>mecanismo:</t>
    </r>
    <r>
      <rPr>
        <sz val="8"/>
        <color theme="1" tint="0.249977111117893"/>
        <rFont val="Geneva"/>
      </rPr>
      <t xml:space="preserve"> en solera de acero tipo basculante con sistema de reclinación y palanca de bloqueo, perilla de regulación de tensión para el sistema de reclinación y palanca de bloqueo para la inclinación del respaldo.
</t>
    </r>
    <r>
      <rPr>
        <b/>
        <sz val="8"/>
        <color theme="1" tint="0.249977111117893"/>
        <rFont val="Geneva"/>
      </rPr>
      <t>brazos:</t>
    </r>
    <r>
      <rPr>
        <sz val="8"/>
        <color theme="1" tint="0.249977111117893"/>
        <rFont val="Geneva"/>
      </rPr>
      <t xml:space="preserve"> de aluminio fundido y pulidos con terminado natural, con pad de polipropileno rígido de alta resistencia.
</t>
    </r>
    <r>
      <rPr>
        <b/>
        <sz val="8"/>
        <color theme="1" tint="0.249977111117893"/>
        <rFont val="Geneva"/>
      </rPr>
      <t>respaldo:</t>
    </r>
    <r>
      <rPr>
        <sz val="8"/>
        <color theme="1" tint="0.249977111117893"/>
        <rFont val="Geneva"/>
      </rPr>
      <t xml:space="preserve"> respaldo alto con estructura de acero y base de madera acojinado con hule espuma laminada flexible con densidad de 50 kgs/m³ y alta resilencia.
</t>
    </r>
    <r>
      <rPr>
        <b/>
        <sz val="8"/>
        <color theme="1" tint="0.249977111117893"/>
        <rFont val="Geneva"/>
      </rPr>
      <t>asiento:</t>
    </r>
    <r>
      <rPr>
        <sz val="8"/>
        <color theme="1" tint="0.249977111117893"/>
        <rFont val="Geneva"/>
      </rPr>
      <t xml:space="preserve"> base de madera acojinado con hule espuma laminada flexible con densidad de 50 kgs/m³ y alta resilencia.
</t>
    </r>
    <r>
      <rPr>
        <b/>
        <sz val="8"/>
        <color theme="1" tint="0.249977111117893"/>
        <rFont val="Geneva"/>
      </rPr>
      <t>tapiz:</t>
    </r>
    <r>
      <rPr>
        <sz val="8"/>
        <color theme="1" tint="0.249977111117893"/>
        <rFont val="Geneva"/>
      </rPr>
      <t xml:space="preserve"> en soft revolving leather de color negro.
peso máximo de resistencia: 150 kgs. aproximadamente.</t>
    </r>
  </si>
  <si>
    <t>Alto:                  1170 mm         Ancho:                 660 mm            Prof:                     500 mm</t>
  </si>
  <si>
    <t xml:space="preserve">OHE-163NEGRO </t>
  </si>
  <si>
    <r>
      <rPr>
        <b/>
        <sz val="8"/>
        <color theme="1" tint="0.249977111117893"/>
        <rFont val="Geneva"/>
      </rPr>
      <t>base:</t>
    </r>
    <r>
      <rPr>
        <sz val="8"/>
        <color theme="1" tint="0.249977111117893"/>
        <rFont val="Geneva"/>
      </rPr>
      <t xml:space="preserve"> estrella de 5 puntas en acero fundido y cromado, rodajas tipo dual.
</t>
    </r>
    <r>
      <rPr>
        <b/>
        <sz val="8"/>
        <color theme="1" tint="0.249977111117893"/>
        <rFont val="Geneva"/>
      </rPr>
      <t>elevación:</t>
    </r>
    <r>
      <rPr>
        <sz val="8"/>
        <color theme="1" tint="0.249977111117893"/>
        <rFont val="Geneva"/>
      </rPr>
      <t xml:space="preserve"> por medio de pistón neumático que permite ajustar la altura del asiento.
</t>
    </r>
    <r>
      <rPr>
        <b/>
        <sz val="8"/>
        <color theme="1" tint="0.249977111117893"/>
        <rFont val="Geneva"/>
      </rPr>
      <t>mecanismo:</t>
    </r>
    <r>
      <rPr>
        <sz val="8"/>
        <color theme="1" tint="0.249977111117893"/>
        <rFont val="Geneva"/>
      </rPr>
      <t xml:space="preserve"> en solera de acero tipo basculante con sistema de reclinación y palanca de bloqueo, perilla de regulación de tensión para el sistema de reclinación y palanca de bloqueo para la inclinación del respaldo.
</t>
    </r>
    <r>
      <rPr>
        <b/>
        <sz val="8"/>
        <color theme="1" tint="0.249977111117893"/>
        <rFont val="Geneva"/>
      </rPr>
      <t>brazos:</t>
    </r>
    <r>
      <rPr>
        <sz val="8"/>
        <color theme="1" tint="0.249977111117893"/>
        <rFont val="Geneva"/>
      </rPr>
      <t xml:space="preserve"> de aluminio fundido y pulidos con terminado natural, con pad de polipropileno rígido de alta resistencia.
</t>
    </r>
    <r>
      <rPr>
        <b/>
        <sz val="8"/>
        <color theme="1" tint="0.249977111117893"/>
        <rFont val="Geneva"/>
      </rPr>
      <t>respaldo:</t>
    </r>
    <r>
      <rPr>
        <sz val="8"/>
        <color theme="1" tint="0.249977111117893"/>
        <rFont val="Geneva"/>
      </rPr>
      <t xml:space="preserve"> respaldo medio con estructura de acero y base de madera acojinado con hule espuma laminada flexible con densidad de 50 kgs/m³ y alta resilencia.
</t>
    </r>
    <r>
      <rPr>
        <b/>
        <sz val="8"/>
        <color theme="1" tint="0.249977111117893"/>
        <rFont val="Geneva"/>
      </rPr>
      <t>asiento:</t>
    </r>
    <r>
      <rPr>
        <sz val="8"/>
        <color theme="1" tint="0.249977111117893"/>
        <rFont val="Geneva"/>
      </rPr>
      <t xml:space="preserve"> base de madera acojinado con hule espuma laminada flexible con densidad de 50 kgs/m³ y alta resilencia.
</t>
    </r>
    <r>
      <rPr>
        <b/>
        <sz val="8"/>
        <color theme="1" tint="0.249977111117893"/>
        <rFont val="Geneva"/>
      </rPr>
      <t>tapiz:</t>
    </r>
    <r>
      <rPr>
        <sz val="8"/>
        <color theme="1" tint="0.249977111117893"/>
        <rFont val="Geneva"/>
      </rPr>
      <t xml:space="preserve"> en soft revolving leather de color negro.
peso máximo de resistencia: 150 kgs. aproximadamente.</t>
    </r>
  </si>
  <si>
    <t>Alto:                  990 mm         Ancho:                 660 mm            Prof:                     500 mm</t>
  </si>
  <si>
    <t>OHE-139</t>
  </si>
  <si>
    <r>
      <rPr>
        <b/>
        <sz val="8"/>
        <color theme="1" tint="0.249977111117893"/>
        <rFont val="Geneva"/>
      </rPr>
      <t>base:</t>
    </r>
    <r>
      <rPr>
        <sz val="8"/>
        <color theme="1" tint="0.249977111117893"/>
        <rFont val="Geneva"/>
      </rPr>
      <t xml:space="preserve"> estrella de 5 puntas en aluminio fundido y pulido con terminado en cromo, rodajas tipo dual.
</t>
    </r>
    <r>
      <rPr>
        <b/>
        <sz val="8"/>
        <color theme="1" tint="0.249977111117893"/>
        <rFont val="Geneva"/>
      </rPr>
      <t>elevación:</t>
    </r>
    <r>
      <rPr>
        <sz val="8"/>
        <color theme="1" tint="0.249977111117893"/>
        <rFont val="Geneva"/>
      </rPr>
      <t xml:space="preserve"> por medio de pistón neumático con terminado en cromo que permite ajustar la altura del asiento.
</t>
    </r>
    <r>
      <rPr>
        <b/>
        <sz val="8"/>
        <color theme="1" tint="0.249977111117893"/>
        <rFont val="Geneva"/>
      </rPr>
      <t>mecanismo:</t>
    </r>
    <r>
      <rPr>
        <sz val="8"/>
        <color theme="1" tint="0.249977111117893"/>
        <rFont val="Geneva"/>
      </rPr>
      <t xml:space="preserve"> en aluminio fundido y pulido con terminado en cromo con palanca de accionamiento y bloqueo del pistón neumático.
</t>
    </r>
    <r>
      <rPr>
        <b/>
        <sz val="8"/>
        <color theme="1" tint="0.249977111117893"/>
        <rFont val="Geneva"/>
      </rPr>
      <t xml:space="preserve">asiento, respaldo y brazos: </t>
    </r>
    <r>
      <rPr>
        <sz val="8"/>
        <color theme="1" tint="0.249977111117893"/>
        <rFont val="Geneva"/>
      </rPr>
      <t xml:space="preserve">en madera de triplay con hule espuma de poliuretano inyectado flexible con densidad de 60 kgs/m³ y con retardante a la flama y alta resilencia.
</t>
    </r>
    <r>
      <rPr>
        <b/>
        <sz val="8"/>
        <color theme="1" tint="0.249977111117893"/>
        <rFont val="Geneva"/>
      </rPr>
      <t>tapiz:</t>
    </r>
    <r>
      <rPr>
        <sz val="8"/>
        <color theme="1" tint="0.249977111117893"/>
        <rFont val="Geneva"/>
      </rPr>
      <t xml:space="preserve"> en soft revolving leather negro.
peso máximo de resistencia: 120 kgs</t>
    </r>
  </si>
  <si>
    <t>Alto:                  945 mm         Ancho:                 610 mm            Prof:                     460 mm</t>
  </si>
  <si>
    <t>OHV-140</t>
  </si>
  <si>
    <r>
      <rPr>
        <b/>
        <sz val="8"/>
        <color theme="1" tint="0.249977111117893"/>
        <rFont val="Geneva"/>
      </rPr>
      <t xml:space="preserve">base: </t>
    </r>
    <r>
      <rPr>
        <sz val="8"/>
        <color theme="1" tint="0.249977111117893"/>
        <rFont val="Geneva"/>
      </rPr>
      <t xml:space="preserve">estrella de 4 puntas en aluminio fundido y pulido con terminado en cromo, con regatones.
</t>
    </r>
    <r>
      <rPr>
        <b/>
        <sz val="8"/>
        <color theme="1" tint="0.249977111117893"/>
        <rFont val="Geneva"/>
      </rPr>
      <t>elevación:</t>
    </r>
    <r>
      <rPr>
        <sz val="8"/>
        <color theme="1" tint="0.249977111117893"/>
        <rFont val="Geneva"/>
      </rPr>
      <t xml:space="preserve"> por medio de pistón fijo giratorio con terminado en cromo NO permite ajustar la altura del asiento.
</t>
    </r>
    <r>
      <rPr>
        <b/>
        <sz val="8"/>
        <color theme="1" tint="0.249977111117893"/>
        <rFont val="Geneva"/>
      </rPr>
      <t>mecanismo:</t>
    </r>
    <r>
      <rPr>
        <sz val="8"/>
        <color theme="1" tint="0.249977111117893"/>
        <rFont val="Geneva"/>
      </rPr>
      <t xml:space="preserve"> en aluminio fundido y pulido con terminado en cromo.
asiento, respaldo y brazos: en madera de triplay con hule espuma de poliuretano inyectado flexible con densidad de 60 kgs/m³ y con retardante a la flama y alta resilencia.
</t>
    </r>
    <r>
      <rPr>
        <b/>
        <sz val="8"/>
        <color theme="1" tint="0.249977111117893"/>
        <rFont val="Geneva"/>
      </rPr>
      <t xml:space="preserve">tapiz: </t>
    </r>
    <r>
      <rPr>
        <sz val="8"/>
        <color theme="1" tint="0.249977111117893"/>
        <rFont val="Geneva"/>
      </rPr>
      <t xml:space="preserve">en soft revolving leather negro.
</t>
    </r>
    <r>
      <rPr>
        <b/>
        <sz val="8"/>
        <color theme="1" tint="0.249977111117893"/>
        <rFont val="Geneva"/>
      </rPr>
      <t xml:space="preserve">peso máximo de resistencia: </t>
    </r>
    <r>
      <rPr>
        <sz val="8"/>
        <color theme="1" tint="0.249977111117893"/>
        <rFont val="Geneva"/>
      </rPr>
      <t>120 kgs.</t>
    </r>
  </si>
  <si>
    <t>Alto:                  825 mm         Ancho:                 610 mm            Prof:                     460 mm</t>
  </si>
  <si>
    <t>OHE-295</t>
  </si>
  <si>
    <r>
      <rPr>
        <b/>
        <sz val="8"/>
        <color theme="1" tint="0.249977111117893"/>
        <rFont val="Geneva"/>
      </rPr>
      <t>base:</t>
    </r>
    <r>
      <rPr>
        <sz val="8"/>
        <color theme="1" tint="0.249977111117893"/>
        <rFont val="Geneva"/>
      </rPr>
      <t xml:space="preserve"> estrella de 5 puntas en poliamida con cubierta de lámina de acero terminada en cromo y con rodajas tipo dual.
</t>
    </r>
    <r>
      <rPr>
        <b/>
        <sz val="8"/>
        <color theme="1" tint="0.249977111117893"/>
        <rFont val="Geneva"/>
      </rPr>
      <t xml:space="preserve">elevación: </t>
    </r>
    <r>
      <rPr>
        <sz val="8"/>
        <color theme="1" tint="0.249977111117893"/>
        <rFont val="Geneva"/>
      </rPr>
      <t xml:space="preserve">por medio de pistón neumático que permite ajustar la altura del asiento.
</t>
    </r>
    <r>
      <rPr>
        <b/>
        <sz val="8"/>
        <color theme="1" tint="0.249977111117893"/>
        <rFont val="Geneva"/>
      </rPr>
      <t>mecanismo:</t>
    </r>
    <r>
      <rPr>
        <sz val="8"/>
        <color theme="1" tint="0.249977111117893"/>
        <rFont val="Geneva"/>
      </rPr>
      <t xml:space="preserve"> plato de acero reforzado con sistema de reclinación y palanca de bloqueo, perilla de regulación de tensión para el sistema de reclinación.
</t>
    </r>
    <r>
      <rPr>
        <b/>
        <sz val="8"/>
        <color theme="1" tint="0.249977111117893"/>
        <rFont val="Geneva"/>
      </rPr>
      <t>brazos:</t>
    </r>
    <r>
      <rPr>
        <sz val="8"/>
        <color theme="1" tint="0.249977111117893"/>
        <rFont val="Geneva"/>
      </rPr>
      <t xml:space="preserve"> de polipropileno semi-rígido color negro.
asiento y respaldo: de respaldo alto con bastidor redondo tubular de 1" de diámetro, calibre 16.
</t>
    </r>
    <r>
      <rPr>
        <b/>
        <sz val="8"/>
        <color theme="1" tint="0.249977111117893"/>
        <rFont val="Geneva"/>
      </rPr>
      <t xml:space="preserve">tapiz: </t>
    </r>
    <r>
      <rPr>
        <sz val="8"/>
        <color theme="1" tint="0.249977111117893"/>
        <rFont val="Geneva"/>
      </rPr>
      <t xml:space="preserve">en malla de color negro.
</t>
    </r>
    <r>
      <rPr>
        <b/>
        <sz val="8"/>
        <color theme="1" tint="0.249977111117893"/>
        <rFont val="Geneva"/>
      </rPr>
      <t>peso máximo de resistencia</t>
    </r>
    <r>
      <rPr>
        <sz val="8"/>
        <color theme="1" tint="0.249977111117893"/>
        <rFont val="Geneva"/>
      </rPr>
      <t>: 120 kgs.</t>
    </r>
  </si>
  <si>
    <t>Alto:                  1210 mm         Ancho:                 600mm            Prof:                     445 mm</t>
  </si>
  <si>
    <t>OHE-293</t>
  </si>
  <si>
    <r>
      <rPr>
        <b/>
        <sz val="8"/>
        <color theme="1" tint="0.249977111117893"/>
        <rFont val="Geneva"/>
      </rPr>
      <t>base:</t>
    </r>
    <r>
      <rPr>
        <sz val="8"/>
        <color theme="1" tint="0.249977111117893"/>
        <rFont val="Geneva"/>
      </rPr>
      <t xml:space="preserve"> estrella de 5 puntas en poliamida con cubierta de lámina de acero terminada en cromo y con rodajas tipo dual.
</t>
    </r>
    <r>
      <rPr>
        <b/>
        <sz val="8"/>
        <color theme="1" tint="0.249977111117893"/>
        <rFont val="Geneva"/>
      </rPr>
      <t>elevación:</t>
    </r>
    <r>
      <rPr>
        <sz val="8"/>
        <color theme="1" tint="0.249977111117893"/>
        <rFont val="Geneva"/>
      </rPr>
      <t xml:space="preserve"> por medio de pistón neumático que permite ajustar la altura del asiento.
</t>
    </r>
    <r>
      <rPr>
        <b/>
        <sz val="8"/>
        <color theme="1" tint="0.249977111117893"/>
        <rFont val="Geneva"/>
      </rPr>
      <t>mecanismo:</t>
    </r>
    <r>
      <rPr>
        <sz val="8"/>
        <color theme="1" tint="0.249977111117893"/>
        <rFont val="Geneva"/>
      </rPr>
      <t xml:space="preserve"> plato de acero reforzado con sistema de reclinación y palanca de bloqueo, perilla de regulación de tensión para el sistema de reclinación.
</t>
    </r>
    <r>
      <rPr>
        <b/>
        <sz val="8"/>
        <color theme="1" tint="0.249977111117893"/>
        <rFont val="Geneva"/>
      </rPr>
      <t>brazos:</t>
    </r>
    <r>
      <rPr>
        <sz val="8"/>
        <color theme="1" tint="0.249977111117893"/>
        <rFont val="Geneva"/>
      </rPr>
      <t xml:space="preserve"> de polipropileno semi-rígido color negro.
asiento y respaldo: de respaldo bajo con bastidor redondo tubular de 1" de diámetro, calibre 16.
</t>
    </r>
    <r>
      <rPr>
        <b/>
        <sz val="8"/>
        <color theme="1" tint="0.249977111117893"/>
        <rFont val="Geneva"/>
      </rPr>
      <t>tapiz:</t>
    </r>
    <r>
      <rPr>
        <sz val="8"/>
        <color theme="1" tint="0.249977111117893"/>
        <rFont val="Geneva"/>
      </rPr>
      <t xml:space="preserve"> en malla de color negro.
</t>
    </r>
    <r>
      <rPr>
        <b/>
        <sz val="8"/>
        <color theme="1" tint="0.249977111117893"/>
        <rFont val="Geneva"/>
      </rPr>
      <t>peso máximo de resistencia:</t>
    </r>
    <r>
      <rPr>
        <sz val="8"/>
        <color theme="1" tint="0.249977111117893"/>
        <rFont val="Geneva"/>
      </rPr>
      <t xml:space="preserve"> 120 kgs.</t>
    </r>
  </si>
  <si>
    <t>Alto:                  995 mm         Ancho:                 600mm            Prof:                     445 mm</t>
  </si>
  <si>
    <t>OHV-298</t>
  </si>
  <si>
    <t xml:space="preserve">3 PZ POR CAJA </t>
  </si>
  <si>
    <r>
      <rPr>
        <b/>
        <sz val="8"/>
        <color theme="1" tint="0.249977111117893"/>
        <rFont val="Geneva"/>
      </rPr>
      <t>base:</t>
    </r>
    <r>
      <rPr>
        <sz val="8"/>
        <color theme="1" tint="0.249977111117893"/>
        <rFont val="Geneva"/>
      </rPr>
      <t xml:space="preserve"> trineo de acero tubular redondo de 1 1/8" de diámetro, calibre 14; con terminado en cromo.
</t>
    </r>
    <r>
      <rPr>
        <b/>
        <sz val="8"/>
        <color theme="1" tint="0.249977111117893"/>
        <rFont val="Geneva"/>
      </rPr>
      <t>brazos:</t>
    </r>
    <r>
      <rPr>
        <sz val="8"/>
        <color theme="1" tint="0.249977111117893"/>
        <rFont val="Geneva"/>
      </rPr>
      <t xml:space="preserve"> de polipropileno semi-rígido color negro.
asiento y respaldo: de respaldo bajo con bastidor redondo tubular de 1" de diámetro, calibre 16.
</t>
    </r>
    <r>
      <rPr>
        <b/>
        <sz val="8"/>
        <color theme="1" tint="0.249977111117893"/>
        <rFont val="Geneva"/>
      </rPr>
      <t>tapiz:</t>
    </r>
    <r>
      <rPr>
        <sz val="8"/>
        <color theme="1" tint="0.249977111117893"/>
        <rFont val="Geneva"/>
      </rPr>
      <t xml:space="preserve"> en malla de color negro.
</t>
    </r>
    <r>
      <rPr>
        <b/>
        <sz val="8"/>
        <color theme="1" tint="0.249977111117893"/>
        <rFont val="Geneva"/>
      </rPr>
      <t>peso máximo de resistencia:</t>
    </r>
    <r>
      <rPr>
        <sz val="8"/>
        <color theme="1" tint="0.249977111117893"/>
        <rFont val="Geneva"/>
      </rPr>
      <t xml:space="preserve"> 120 kgs.</t>
    </r>
  </si>
  <si>
    <t>OHE-805BLANCO</t>
  </si>
  <si>
    <r>
      <rPr>
        <b/>
        <sz val="8"/>
        <color theme="1" tint="0.249977111117893"/>
        <rFont val="Geneva"/>
      </rPr>
      <t>base:</t>
    </r>
    <r>
      <rPr>
        <sz val="8"/>
        <color theme="1" tint="0.249977111117893"/>
        <rFont val="Geneva"/>
      </rPr>
      <t xml:space="preserve"> estrella de 5 puntas en poliamida, rodajas tipo dual.
</t>
    </r>
    <r>
      <rPr>
        <b/>
        <sz val="8"/>
        <color theme="1" tint="0.249977111117893"/>
        <rFont val="Geneva"/>
      </rPr>
      <t>elevación:</t>
    </r>
    <r>
      <rPr>
        <sz val="8"/>
        <color theme="1" tint="0.249977111117893"/>
        <rFont val="Geneva"/>
      </rPr>
      <t xml:space="preserve"> por medio de pistón neumático que permite ajustar la altura del asiento.
</t>
    </r>
    <r>
      <rPr>
        <b/>
        <sz val="8"/>
        <color theme="1" tint="0.249977111117893"/>
        <rFont val="Geneva"/>
      </rPr>
      <t>mecanismo:</t>
    </r>
    <r>
      <rPr>
        <sz val="8"/>
        <color theme="1" tint="0.249977111117893"/>
        <rFont val="Geneva"/>
      </rPr>
      <t xml:space="preserve"> de acero reforzado tipo articulado synchro inteligente con anti-shock y slider con palanca de bloqueo del pistón neumático, con palanca de bloqueo de el ángulo del respaldo y botón para el accionamiento del slider en sus diferentes posiciones.
</t>
    </r>
    <r>
      <rPr>
        <b/>
        <sz val="8"/>
        <color theme="1" tint="0.249977111117893"/>
        <rFont val="Geneva"/>
      </rPr>
      <t>brazos:</t>
    </r>
    <r>
      <rPr>
        <sz val="8"/>
        <color theme="1" tint="0.249977111117893"/>
        <rFont val="Geneva"/>
      </rPr>
      <t xml:space="preserve"> tipo 3D giratorios y ajustables de altura en polipropileno semi-rígido con pad de poliuretano.
respaldo: en malla de diseño ergonómico con cabecera ajustable y soporte lumbar ajustable.
</t>
    </r>
    <r>
      <rPr>
        <b/>
        <sz val="8"/>
        <color theme="1" tint="0.249977111117893"/>
        <rFont val="Geneva"/>
      </rPr>
      <t>asiento:</t>
    </r>
    <r>
      <rPr>
        <sz val="8"/>
        <color theme="1" tint="0.249977111117893"/>
        <rFont val="Geneva"/>
      </rPr>
      <t xml:space="preserve"> hule espuma de poliuretano inyectado flexible con densidad de 60 kgs/m³ con retardante a la flama y alta resilencia.
</t>
    </r>
    <r>
      <rPr>
        <b/>
        <sz val="8"/>
        <color theme="1" tint="0.249977111117893"/>
        <rFont val="Geneva"/>
      </rPr>
      <t>tapiz:</t>
    </r>
    <r>
      <rPr>
        <sz val="8"/>
        <color theme="1" tint="0.249977111117893"/>
        <rFont val="Geneva"/>
      </rPr>
      <t xml:space="preserve"> respaldo de malla de color gris y asiento tapizado al color de su elección de toda nuestra colección de tapices.
</t>
    </r>
    <r>
      <rPr>
        <b/>
        <sz val="8"/>
        <color theme="1" tint="0.249977111117893"/>
        <rFont val="Geneva"/>
      </rPr>
      <t xml:space="preserve">peso máximo de resistencia: </t>
    </r>
    <r>
      <rPr>
        <sz val="8"/>
        <color theme="1" tint="0.249977111117893"/>
        <rFont val="Geneva"/>
      </rPr>
      <t>130 kgs.</t>
    </r>
  </si>
  <si>
    <t>Alto:                  1200 mm         Ancho:                 600mm            Prof:                     500 mm</t>
  </si>
  <si>
    <t>OHE-803</t>
  </si>
  <si>
    <r>
      <rPr>
        <b/>
        <sz val="8"/>
        <color theme="1" tint="0.249977111117893"/>
        <rFont val="Geneva"/>
      </rPr>
      <t>base:</t>
    </r>
    <r>
      <rPr>
        <sz val="8"/>
        <color theme="1" tint="0.249977111117893"/>
        <rFont val="Geneva"/>
      </rPr>
      <t xml:space="preserve"> estrella de 5 puntas en poliamida, rodajas tipo dual. elevación: por medio de pistón neumático que permite ajustar la altura del asiento. mecanismo: de acero reforzado tipo articulado synchro inteligente con anti-shock y slider con palanca de bloqueo del pistón neumático, con palanca de bloqueo de el ángulo del respaldo y botón para el accionamiento del slider en sus diferentes posiciones. brazos: tipo 3D giratorios y ajustables de altura en polipropileno semi-rígido con pad de poliuretano. </t>
    </r>
    <r>
      <rPr>
        <b/>
        <sz val="8"/>
        <color theme="1" tint="0.249977111117893"/>
        <rFont val="Geneva"/>
      </rPr>
      <t>respaldo:</t>
    </r>
    <r>
      <rPr>
        <sz val="8"/>
        <color theme="1" tint="0.249977111117893"/>
        <rFont val="Geneva"/>
      </rPr>
      <t xml:space="preserve"> en malla de diseño ergonómico y soporte lumbar ajustable. asiento: hule espuma de poliuretano inyectado flexible con densidad de 60 kgs/m³ con retardante a la flama y alta resilencia. tapiz: respaldo de malla de color gris y asiento tapizado al color de su elección de toda nuestra colección de tapices. peso máximo de resistencia: 130 kgs.</t>
    </r>
  </si>
  <si>
    <t xml:space="preserve">OHE-805NEGRO </t>
  </si>
  <si>
    <r>
      <rPr>
        <b/>
        <sz val="8"/>
        <color rgb="FF565656"/>
        <rFont val="Arial"/>
        <family val="2"/>
      </rPr>
      <t>base:</t>
    </r>
    <r>
      <rPr>
        <sz val="8"/>
        <color rgb="FF565656"/>
        <rFont val="Arial"/>
        <family val="2"/>
      </rPr>
      <t xml:space="preserve"> estrella de 5 puntas en poliamida, rodajas tipo dual. elevación: por medio de pistón neumático que permite ajustar la altura del asiento. </t>
    </r>
    <r>
      <rPr>
        <b/>
        <sz val="8"/>
        <color rgb="FF565656"/>
        <rFont val="Arial"/>
        <family val="2"/>
      </rPr>
      <t>mecanismo:</t>
    </r>
    <r>
      <rPr>
        <sz val="8"/>
        <color rgb="FF565656"/>
        <rFont val="Arial"/>
        <family val="2"/>
      </rPr>
      <t xml:space="preserve"> de acero reforzado tipo articulado synchro inteligente con anti-shock y slider con palanca de bloqueo del pistón neumático, con palanca de bloqueo del ángulo del respaldo y botón para el accionamiento del slider en sus diferentes posiciones.
</t>
    </r>
    <r>
      <rPr>
        <b/>
        <sz val="8"/>
        <color rgb="FF565656"/>
        <rFont val="Arial"/>
        <family val="2"/>
      </rPr>
      <t>brazos:</t>
    </r>
    <r>
      <rPr>
        <sz val="8"/>
        <color rgb="FF565656"/>
        <rFont val="Arial"/>
        <family val="2"/>
      </rPr>
      <t xml:space="preserve"> tipo 3D giratorios y ajustables de altura en polipropileno semi-rígido con pad de poliuretano.
</t>
    </r>
    <r>
      <rPr>
        <b/>
        <sz val="8"/>
        <color rgb="FF565656"/>
        <rFont val="Arial"/>
        <family val="2"/>
      </rPr>
      <t>respaldo:</t>
    </r>
    <r>
      <rPr>
        <sz val="8"/>
        <color rgb="FF565656"/>
        <rFont val="Arial"/>
        <family val="2"/>
      </rPr>
      <t xml:space="preserve"> en malla de diseño ergonómico con cabecera ajustable y soporte lumbar ajustable.
</t>
    </r>
    <r>
      <rPr>
        <b/>
        <sz val="8"/>
        <color rgb="FF565656"/>
        <rFont val="Arial"/>
        <family val="2"/>
      </rPr>
      <t xml:space="preserve">asiento: </t>
    </r>
    <r>
      <rPr>
        <sz val="8"/>
        <color rgb="FF565656"/>
        <rFont val="Arial"/>
        <family val="2"/>
      </rPr>
      <t xml:space="preserve">hule espuma de poliuretano inyectado flexible con densidad de 60 kgs/m³ con retardante a la flama y alta resilencia. tapiz: respaldo de malla de color negro y asiento tapizado en tela de color negro. </t>
    </r>
    <r>
      <rPr>
        <b/>
        <sz val="8"/>
        <color rgb="FF565656"/>
        <rFont val="Arial"/>
        <family val="2"/>
      </rPr>
      <t>peso máximo de resistencia: 130 kgs.</t>
    </r>
  </si>
  <si>
    <t>OHE-803NEGRO</t>
  </si>
  <si>
    <t>base: estrella de 5 puntas en poliamida, rodajas tipo dual.elevación: por medio de pistón neumático que permite ajustar la altura del asiento. mecanismo: de acero reforzado tipo articulado synchro inteligente con anti-shock y slider con palanca de bloqueo del pistón neumático, con palanca de bloqueo del ángulo del respaldo y botón para el accionamiento del slider en sus diferentes posiciones. brazos: tipo 3D giratorios y ajustables de altura en polipropileno semi-rígido con pad de poliuretano. respaldo: en malla de diseño ergonómico y soporte lumbar ajustable. asiento: hule espuma de poliuretano inyectado flexible con densidad de 60 kgs/m³ con retardante a la flama y alta resilencia. tapiz: respaldo de malla de color negro y asiento tapizado en tela de color negro. peso máximo de resistencia: 130 kgs.</t>
  </si>
  <si>
    <t>Alto:                  1220 mm         Ancho:                 600mm            Prof:                     500 mm</t>
  </si>
  <si>
    <t>OHE-605NEGRO</t>
  </si>
  <si>
    <t>base: estrella de 5 puntas en poliamida, rodajas tipo dual. elevación: por medio de pistón neumático que permite ajustar la altura del asiento. mecanismo: en acero tipo multimodal de dos palancas; una para el accionamiento y bloqueo del pistón neumático y otra para accionar y bloquear la posición de la inclinación del reclinaje con perilla de regulación de tensión para el sistema de reclinación. brazos: de polipropileno semi-rígido con pad de poliuretano; de 10 posiciones. respaldo: en malla de diseño ergonómico con soporte lumbar y cabecera ajustable con sistema flotante. asiento: en malla de diseño ergonómico y al frente hule espuma de poliuretano inyectado y flexible con densidad de 50 kg/m³. tapiz: en malla de alta resistencia en composición de elastano y polipropileno color negro. peso máximo de resistencia: 130 kgs.</t>
  </si>
  <si>
    <t>Alto:                  1115 mm         Ancho:                 660mm            Prof:                     480 mm</t>
  </si>
  <si>
    <t>OHE-113GRIS</t>
  </si>
  <si>
    <t>base: estrella de 5 puntas en poliamida, rodajas tipo dual. elevación: por medio de pistón neumático que permite ajustar la altura del asiento. mecanismo: acero reforzado con sistema de reclinación y palanca de bloqueo.brazos: de polipropileno semi-rígido. respaldo y asiento: en malla de diseño ergonómico. tapiz: en malla de color gris. peso máximo de resistencia: 100 kgs</t>
  </si>
  <si>
    <t>Alto:                  985 mm         Ancho:                510mm            Prof:                     440 mm</t>
  </si>
  <si>
    <t>GRIS</t>
  </si>
  <si>
    <t>OHE-114NEGRO</t>
  </si>
  <si>
    <t>base: estrella de 5 puntas en poliamida, rodajas tipo dual.elevación: por medio de pistón neumático que permite ajustar la altura del asiento. mecanismo: acero reforzado con sistema de reclinación y palanca de bloqueo.brazos: de polipropileno semi-rígido. respaldo y asiento: en malla de diseño ergonómico. tapiz: en malla de color negro. peso máximo de resistencia: 100 kgs.</t>
  </si>
  <si>
    <t>OHE-195NEGRO</t>
  </si>
  <si>
    <t>base: estrella de 5 puntas en metal, terminada en cromo y con rodajas tipo dual.elevación: por medio de pistón neumático que permite ajustar la altura del asiento. mecanismo: en acero reforzado tipo rodilla articulado (knee-tilt) con sistema de reclinación y palanca de bloqueo, perilla de regulación de tensión para el sistema de reclinación y palanca de bloqueo para la posición de inclinación del respaldo (contacto permanente). brazos: de polipropileno semi-rígido con pad de poliuretano, con soporte de acero y de 7 posiciones. respaldo: en malla de diseño ergonómico con cabecera acojinada y tapizada. asiento: hule espuma laminado flexible con densidad de 30 kgs/m3 y alta resilencia. tapiz: respaldo de malla de color negro y asiento en soft revolving leather. peso máximo de resistencia: 120 kgs.</t>
  </si>
  <si>
    <t>Alto:                  1120 mm         Ancho:                660mm            Prof:                     520 mm</t>
  </si>
  <si>
    <t>OHE-193NEGRO</t>
  </si>
  <si>
    <t>base: estrella de 5 puntas en metal, terminada en cromo y con rodajas tipo dual. elevación: por medio de pistón neumático que permite ajustar la altura del asiento. mecanismo: en acero reforzado tipo rodilla articulado (knee-tilt) con sistema de reclinación y palanca de bloqueo, perilla de regulación de tensión para el sistema de reclinación y palanca de bloqueo para la posición de inclinación del respaldo (contacto permanente). brazos: de polipropileno semi-rígido con pad de poliuretano, con soporte de acero y de 7 posiciones. respaldo: en malla de diseño ergonómico.asiento: hule espuma laminado flexible con densidad de 30 kgs/m3 y alta resilencia. tapiz: respaldo de malla de color negro y asiento en soft revolving leather. peso máximo de resistencia: 120 kgs.</t>
  </si>
  <si>
    <t>OHV-198NEGRO</t>
  </si>
  <si>
    <t>base: trineo de acero tubular de 1 1/8" de diámetro, calibre 14; con terminado en cromo. brazos: de polipropileno semi-rígido con pad de poliuretano, con soporte de acero y de 7 posiciones. respaldo: en malla de diseño ergonómico con cabecera acojinada y tapizada. asiento: hule espuma laminado flexible con densidad de 30 kgs/m3 y alta resilencia. tapiz: respaldo de malla de color negro y asiento en soft revolving leather. peso máximo de resistencia: 120 kgs</t>
  </si>
  <si>
    <t>Alto:                  970 mm         Ancho:                490 mm            Prof:                     540 mm</t>
  </si>
  <si>
    <t>OHE-185GRIS</t>
  </si>
  <si>
    <t>base: estrella de 5 puntas en aluminio fundido y pulido,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respaldo: alto en malla de diseño ergonómico con cabecera.
asiento: hule espuma laminado flexible con densidad de 60 kgs/m3 y alta resilencia.
tapiz: respaldo en malla de color gris y asiento tapizado al color de su elección de toda nuestra colección de tapices.
peso máximo de resistencia: 120 kgs.</t>
  </si>
  <si>
    <t>Alto:                  1260 mm         Ancho:                660 mm            Prof:                     500 mm</t>
  </si>
  <si>
    <t>OHE-183GRIS</t>
  </si>
  <si>
    <t>base: estrella de 5 puntas en aluminio fundido y pulido,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respaldo: bajo en malla de diseño ergonómico. asiento: hule espuma laminado flexible con densidad de 60 kgs/m3 y alta resilencia. tapiz: respaldo en malla de color gris y asiento tapizado al color de su elección de toda nuestra colección de tapices. peso máximo de resistencia: 120 kgs</t>
  </si>
  <si>
    <t>Alto:                  1065 mm         Ancho:                660 mm            Prof:                     500 mm</t>
  </si>
  <si>
    <t>OHV-188GRIS</t>
  </si>
  <si>
    <t>base: trineo de acero tubular redondo de 1" de diámetro, calibre 14; con terminado en cromo.
brazos: de polipropileno semi-rígido. respaldo: bajo en malla de diseño ergonómico.
asiento: hule espuma laminado flexible con densidad de 60 kgs/m3 y alta resilencia.
tapiz: respaldo en malla de color gris y asiento tapizado al color de su elección de toda nuestra colección de tapices. peso máximo de resistencia: 120 kgs.</t>
  </si>
  <si>
    <t>Alto:                  1000 mm         Ancho:                660 mm            Prof:                     500 mm</t>
  </si>
  <si>
    <t>OHE-112GRIS</t>
  </si>
  <si>
    <t>base: estrella de 5 puntas en fundición de aluminio, terminado en aluminio pulido y con rodajas tipo dual. elevación: por medio de pistón neumático que permite ajustar la altura del asiento.
mecanismo: plato de acero reforzado tipo synchro, con sistema de reclinación y palanca de bloqueo, perilla de regulación de tensión para el sistema de reclinación. brazos: tipo 3D giratorios y ajustables de altura en polipropileno semi-rígido con pad de poliuretano. respaldo: en malla de diseño ergonómico. asiento: hule espuma de poliuretano inyectado con densidad de 60 kgs/m³ con retardante a la flama y alta resilencia. tapiz: respaldo de malla de color gris y asiento tapizado al color de su elección de toda nuestra colección de tapices. peso máximo de resistencia: 160 kgs.</t>
  </si>
  <si>
    <t>Alto:                  1075 mm         Ancho:                660 mm            Prof:                     490 mm</t>
  </si>
  <si>
    <t>OHE-112NEGRO</t>
  </si>
  <si>
    <t>base: estrella de 5 puntas en poliamida, rodajas tipo dual. elevación: por medio de pistón neumático que permite ajustar la altura del asiento. mecanismo: plato de acero reforzado tipo synchro, con sistema de reclinación y palanca de bloqueo, perilla de regulación de tensión para el sistema de reclinación. brazos: tipo 3D giratorios y ajustables de altura en polipropileno semi-rígido con pad de poliuretano. respaldo: en malla de diseño ergonómico. asiento: hule espuma de poliuretano inyectado con densidad de 60 kgs/m³ con retardante a la flama y alta resilencia. tapiz: respaldo de malla de color negro y asiento en tela 100% POLIESTER COLOR NEGRO, FUNDA TAPIZADA Y PESPUNTADA, CON RETARDANTE DE FLAMA. peso máximo de resistencia: 160 kgs</t>
  </si>
  <si>
    <t>OHE-705GRIS</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</si>
  <si>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 respaldo: en malla de diseño ergonómico con soporte lumbar y cabecera. asiento: hule espuma laminado flexible con densidad de 40 kgs/m3 y alta resilencia. tapiz: respaldo de malla de color gris y asiento en tela color gris.peso máximo de resistencia: 150 kgs.</t>
  </si>
  <si>
    <t>Alto:                  1240 mm         Ancho:                660 mm            Prof:                     490 mm</t>
  </si>
  <si>
    <t>OHE-703GRIS</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</si>
  <si>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
respaldo: en malla de diseño ergonómico con soporte lumbar. asiento: hule espuma laminado flexible con densidad de 40 kgs/m3 y alta resilencia. tapiz: respaldo de malla de color gris y asiento en tela color gris. peso máximo de resistencia: 150 kgs.</t>
  </si>
  <si>
    <t>Alto:                  1020 mm         Ancho:                660 mm            Prof:                     490 mm</t>
  </si>
  <si>
    <t>OHE-705NEGRO</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</si>
  <si>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posiciones.respaldo: en malla de diseño ergonómico con cabecera. asiento: hule espuma laminado flexible con densidad de 40 kgs/m3 y alta resilencia. tapiz: respaldo de malla de color negro y asiento en tela color negro. peso máximo de resistencia: 150 kgs.</t>
  </si>
  <si>
    <t>Alto:                  1040 mm         Ancho:                660 mm            Prof:                     490 mm</t>
  </si>
  <si>
    <t>OHE-703NEGRO</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</si>
  <si>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
respaldo: en malla de diseño ergonómico con cabecera. asiento: hule espuma laminado flexible con densidad de 40 kgs/m3 y alta resilencia. tapiz: respaldo de malla de color negro y asiento en tela color negro. peso máximo de resistencia: 150 kgs.</t>
  </si>
  <si>
    <t>OHE-95BLANCO</t>
  </si>
  <si>
    <t>base: estrella de 5 puntas en fundición de aluminio, terminado en aluminio pulido y con rodajas tipo dual.elevación: por medio de pistón neumático que permite ajustar la altura del asiento.
mecanismo: de acero reforzado tipo articulado synchro con anti-shock, palanca para accionar pistón neumático y palanca de bloqueo del ángulo del respaldo, asiento slider con botón para el accionamiento.brazos: tipo 4D giratorios y ajustables de altura en polipropileno semi-rígido con pad de poliuretano.respaldo: en malla de diseño ergonómico con cabecera. asiento: hule espuma de poliuretano inyectado flexible con densidad de 60 kgs/m³ con retardante a la flama y alta resilencia.tapiz: respaldo de malla de color gris y asiento tapizado al color de su elección de toda nuestra colección de tapices. peso máximo de resistencia: 120 kgs.</t>
  </si>
  <si>
    <t>Alto:                  1030 mm         Ancho:                660 mm            Prof:                     490 mm</t>
  </si>
  <si>
    <t>OHE-95NEGR0</t>
  </si>
  <si>
    <t>base: estrella de 5 puntas en fundición de aluminio, terminado en aluminio pulido y con rodajas tipo dual.elevación: por medio de pistón neumático que permite ajustar la altura del asiento.
mecanismo: de acero reforzado tipo articulado synchro con anti-shock, palanca para accionar pistón neumático y palanca de bloqueo del ángulo del respaldo, asiento slider con botón para el accionamiento. brazos: tipo 4D giratorios y ajustables de altura en polipropileno semi-rígido con pad de poliuretano.respaldo: en malla de diseño ergonómico con cabecera. asiento: hule espuma de poliuretano inyectado flexible con densidad de 60 kgs/m³ con retardante a la flama y alta resilencia.tapiz: respaldo de malla de color negro y asiento tapizado en tela de color negro. peso máximo de resistencia: 120 kgs.</t>
  </si>
  <si>
    <t>OHE-135PLUS</t>
  </si>
  <si>
    <t>base: estrella de 5 puntas en poliamida, rodajas tipo dual.
elevación: por medio de pistón neumático que permite ajustar la altura del asiento.
mecanismo: en acero tipo articulado synchro con anti-schock y bloqueo del pistón neumático.
brazos: de polipropileno semirígido ajustables en 7 posiciones.
respaldo: en malla de diseño ergonómico con soporte lumbar ajustable.
asiento: tapa protectora en polipropileno hule espuma laminada flexible con densidad de 55 kg/m³ y retardante a la flama.
tapiz: respaldo de malla de color negro y asiento en tela 100% POLIÉSTER COLOR NEGRO, FUNDA TAPIZADA Y PESPUNTADA.
peso máximo de resistencia: 150 kgs. aproximadamente.</t>
  </si>
  <si>
    <t>Alto:                  1220 mm         Ancho:                660 mm            Prof:                     490 mm</t>
  </si>
  <si>
    <t>OHE-2005</t>
  </si>
  <si>
    <t>base: estrella de 5 puntas en aluminio fundido color negro mate, rodajas tipo dual.
elevación: por medio de pistón neumático que permite ajustar la altura del asiento.
mecanismo: en aluminio fundido color negro mate con palanca de accionamiento y bloqueo del pistón neumático.
asiento, respaldo y brazos: en madera de triplay con hule espuma laminada flexible con densidad de 60 kgs/m³, retardante a la flama y alta resilencia.
tapiz: en poliester jaspeado color gris y costura con diseño.
peso máximo de resistencia: 120 kgs.</t>
  </si>
  <si>
    <t>Alto:                  990 mm         Ancho:                610 mm            Prof:                     520 mm</t>
  </si>
  <si>
    <t>OHV-2005</t>
  </si>
  <si>
    <t>OHE-99NEGRO</t>
  </si>
  <si>
    <t>base: estrella de 5 puntas en poliamida, rodajas tipo dual.elevación: por medio de pistón neumático que permite ajustar la altura del asiento. mecanismo: plato de acero reforzado con sistema de reclinación y palanca de bloqueo, perilla de regulación de tensión para el sistema de reclinación.
brazos: de polipropileno semi-rígido. respaldo: en malla de diseño ergonómico. asiento: en malla de diseño ergonómico. tapiz: respaldo y asiento de malla de color negro. peso máximo de resistencia: 100 kgs.</t>
  </si>
  <si>
    <t>Alto:                  980 mm         Ancho:                660 mm            Prof:                     470 mm</t>
  </si>
  <si>
    <t>OHE-99GRIS</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</si>
  <si>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semi-rígido.respaldo: en malla de diseño ergonómico. asiento: en malla de diseño ergonómico. tapiz: respaldo y asiento de malla de color gris. peso máximo de resistencia: 100 kgs.</t>
  </si>
  <si>
    <t xml:space="preserve">OHE-111GRIS </t>
  </si>
  <si>
    <t>base: estrella de 5 puntas en poliamida, rodajas tipo dual. elevación: por medio de pistón neumático que permite ajustar la altura del asiento.mecanismo: plato de acero reforzado tipo reclinable, con sistema de reclinación y palanca de bloqueo, perilla de regulación de tensión para el sistema de reclinación. brazos: abatibles de polipropileno. respaldo: en malla de diseño ergonómico.
asiento: hule espuma laminado flexible con densidad de 30 kgs/m³ y alta resilencia. tapiz: respaldo de malla de color gris y asiento tapizado al color de su elección de toda nuestra colección de tapices.peso máximo de resistencia: 130 kgs.</t>
  </si>
  <si>
    <t>Alto:                  1025 mm         Ancho:                460 mm            Prof:                     560 mm</t>
  </si>
  <si>
    <t>OHV-111GRIS</t>
  </si>
  <si>
    <t>estructura: tipo trineo de acero tubular de 1" de diámetro, calibre 14; con acabado en pintura epóxica (electrostática) color gris.brazos: abatibles de polipropileno.respaldo: en malla de diseño ergonómico.
asiento: hule espuma laminado flexible con densidad de 30 kgs/m³ y alta resilencia. tapiz: respaldo de malla de color gris y asiento tapizado al color de su elección de toda nuestra colección de tapices.
peso máximo de resistencia: 90 kgs.</t>
  </si>
  <si>
    <t xml:space="preserve">OHE-111NEGRO </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</si>
  <si>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abatibles de polipropileno. respaldo: en malla de diseño ergonómico. asiento: hule espuma laminado flexible con densidad de 30 kgs/m³ y alta resilencia. tapiz: respaldo de malla de color negro y asiento en tela de color negro. peso máximo de resistencia: 130 kgs.</t>
  </si>
  <si>
    <t>Alto:                  1070 mm         Ancho:                660 mm            Prof:                     470 mm</t>
  </si>
  <si>
    <t>OHV-111NEGRO</t>
  </si>
  <si>
    <t>estructura: tipo trineo de acero tubular de 1" de diámetro, calibre 14; con acabado en pintura epóxica (electrostática) color gris. brazos: abatibles de polipropileno. respaldo: en malla de diseño ergonómico. asiento: hule espuma laminado flexible con densidad de 30 kgs/m³ y alta resilencia.
tapiz: respaldo de malla de color negro y asiento en tela de color negro. peso máximo de resistencia: 130 kgs.</t>
  </si>
  <si>
    <t>OHE-65NEGRO</t>
  </si>
  <si>
    <t>base: estrella de 5 puntas en poliamida y con rodajas tipo dual. elevación: por medio de pistón neumático que permite ajustar la altura del asiento.mecanismo: plato de acero reforzado con sistema de reclinación y palanca de bloqueo, perilla de regulación de tensión para el sistema de reclinación. brazos: de polipropileno semi-rígido con pad de poliuretano; de 7 posiciones. respaldo: en malla de diseño ergonómico con cabecera acojinada y tapizada. asiento: hule espuma laminado flexible con densidad de 35 kgs/m3 y alta resilencia. tapiz: respaldo de malla de color negro y asiento en tela color negro. peso máximo de resistencia: 120 kgs.</t>
  </si>
  <si>
    <t>Alto:                  1210 mm         Ancho:                660 mm            Prof:                     480 mm</t>
  </si>
  <si>
    <t>OHE-63NEGRO</t>
  </si>
  <si>
    <t>base: estrella de 5 puntas en poliamida y con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con pad de poliuretano; de 7 posiciones. respaldo: en malla de diseño ergonómico. asiento: hule espuma laminado flexible con densidad de 35 kgs/m3 y alta resilencia. tapiz: respaldo de malla de color negro y asiento en tela color negro.
peso máximo de resistencia: 120 kgs.</t>
  </si>
  <si>
    <t>OHV-68NEGRO</t>
  </si>
  <si>
    <t>base: trineo de acero tubular de 1" de diámetro, calibre 16; soporte del asiento en lámina de acero (plato) con acabado de pintura epóxica (electrostática) color negro.brazos: de polipropileno semi-rígido.respaldo: en malla de diseño ergonómico. asiento: hule espuma laminado flexible con densidad de 35 kgs/m3 y alta resilencia. tapiz: respaldo de malla de color negro y asiento en tela color negro. peso máximo de resistencia: 120 kgs</t>
  </si>
  <si>
    <t>OHE-84GRIS</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</si>
  <si>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de polipropileno semi-rígido. respaldo: en malla de diseño ergonómico.
asiento: hule espuma laminado flexible con densidad de 40 kgs/m³ y alta resilencia. respaldo: respaldo de malla de color gris y asiento tapizado al color de su elección de toda nuestra colección de tapices. peso máximo de resistencia: 100 kgs.</t>
  </si>
  <si>
    <t>Alto:                  980 mm         Ancho:                610 mm            Prof:                     490 mm</t>
  </si>
  <si>
    <t>OHE-84NEGRO</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</si>
  <si>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de polipropileno semi-rígido. respaldo: en malla de diseño ergonómico.
asiento: hule espuma laminado flexible con densidad de 40 kgs/m³ y alta resilencia.  respaldo: respaldo de malla de color negro y asiento tapizado en tela de color negro. peso máximo de resistencia: 100 kgs.</t>
  </si>
  <si>
    <t>OHE-98GRIS</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</si>
  <si>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de polipropileno semi-rígido. respaldo: en malla de diseño ergonómico.
asiento: hule espuma de poliuretano inyectado con densidad de 60 kgs/m³ con retardante a la flama y alta resilencia. tapiz: respaldo de malla de color gris y asiento tapizado al color de su elección de toda nuestra colección de tapices. peso máximo de resistencia: 100 kgs.</t>
  </si>
  <si>
    <t>Alto:                  1050 mm         Ancho:                660 mm            Prof:                     570 mm</t>
  </si>
  <si>
    <t>OHE-98NEGRO</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</si>
  <si>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reclinación.brazos: de polipropileno semi-rígido. respaldo: en malla de diseño ergonómico. asiento: hule espuma de poliuretano inyectado con densidad de 60 kgs/m³ con retardante a la flama y alta resilencia. tapiz: respaldo de malla de color negro y asiento tapizado en tela de color negro.
peso máximo de resistencia: 120 kgs.</t>
  </si>
  <si>
    <t>OHE-175</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</si>
  <si>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con pad de poliuretano, ajustables de 5 posiciones.
respaldo: en malla de diseño ergonómico con soporte lumbar ajustable y cabecera ajustable.
asiento: hule espuma laminado flexible con densidad de 40 kgs/m3 con retardante a la flama y alta resilencia.
tapiz: respaldo de malla de color negro y asiento en tela 100% POLIESTER COLOR NEGRO, FUNDA TAPIZADA Y PESPUNTADA.
peso máximo de resistencia: 120 kgs.</t>
  </si>
  <si>
    <t>Alto:                  1220 mm         Ancho:                660 mm            Prof:                     500 mm</t>
  </si>
  <si>
    <t>OHE-173</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</si>
  <si>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con pad de poliuretano, ajustables de 5 posiciones.
respaldo: en malla de diseño ergonómico con soporte lumbar ajustable.
asiento: hule espuma laminado flexible con densidad de 40 kgs/m3 con retardante a la flama y alta resilencia.
tapiz: respaldo de malla de color negro y asiento en tela 100% POLIESTER COLOR NEGRO, FUNDA TAPIZADA Y PESPUNTADA.
peso máximo de resistencia: 120 kgs.</t>
  </si>
  <si>
    <t>OHE-55NEGRO</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</si>
  <si>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poliuretano semi-rígido. respaldo: en malla de diseño ergonómico. asiento: hule espuma laminado flexible con densidad de 35 kgs/m3 y alta resilencia. tapiz: respaldo de malla de color negro y asiento en tela de color negro. peso máximo de resistencia: 120 kgs. aproximadamente.</t>
  </si>
  <si>
    <t>Alto:                  1000 mm         Ancho:                610 mm            Prof:                     500 mm</t>
  </si>
  <si>
    <t xml:space="preserve">OHE-110NEGRO </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</si>
  <si>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ajustables de polipropileno semi-rígido con pad de poliuretano y con 7 posiciones.
respaldo: en malla de diseño ergonómico.
asiento: hule espuma de poliuretano inyectado flexible con densidad de 60 kgs/m3 con retardante a la flama y alta resistencia.
tapiz: respaldo de malla de color negro y asiento en tela color negro.
peso máximo de resistencia: 120 kgs.</t>
  </si>
  <si>
    <t>Alto:                  1050 mm         Ancho:                600 mm            Prof:                     475 mm</t>
  </si>
  <si>
    <t>OHE-100BLANCO</t>
  </si>
  <si>
    <t>base: estrella de 5 puntas en poliamida, rodajas tipo dual.
elevación: por medio de pistón neumático que permite ajustar la altura del asiento.
mecanismo: plato de acero reforzado tipo synchro reclinable con sistema de reclinación y palanca de bloqueo.brazos: de polipropileno semi-rígido. respaldo: bastidor en polipropileno de alta resistencia y duración. asiento: hule espuma laminado flexible con densidad de 30 kgs/m³ y alta resilencia.
tapiz: respaldo en malla en color gris y asiento tapizado al color de su elección de toda nuestra colección de tapices. peso máximo de resistencia: 90 kgs.</t>
  </si>
  <si>
    <t>Alto:                  980 mm         Ancho:                610 mm            Prof:                     410 mm</t>
  </si>
  <si>
    <t>OHE-100NEGRO</t>
  </si>
  <si>
    <t>base: estrella de 5 puntas en poliamida, rodajas tipo dual. elevación: por medio de pistón neumático que permite ajustar la altura del asiento. mecanismo: plato de acero reforzado tipo synchro reclinable con sistema de reclinación y palanca de bloqueo. brazos: de polipropileno semi-rígido. respaldo: bastidor en polipropileno de alta resistencia y duración. asiento: hule espuma laminado flexible con densidad de 30 kgs/m³ y alta resilencia.tapiz: respaldo de malla de color negro y asiento en tela 100% POLIESTER COLOR NEGRO, FUNDA TAPIZADA Y PESPUNTADA, CON RETARDANTE DE FLAMA. peso máximo de resistencia: 90 kgs.</t>
  </si>
  <si>
    <t>OHE-2003</t>
  </si>
  <si>
    <t>base: estrella de 5 puntas en poliamida, rodajas tipo dual.
elevación: por medio de pistón neumático que permite ajustar la altura del asiento.
mecanismo: italiano Donati última generación de dos palancas, una con regulación de tensión y bloqueo de ajuste de altura y la otra para ajustar el sistema de reclinación en 3 posiciones tipo de rodilla articulado (knee-tilt) synchro (contacto permanente).
brazos: de polipropileno semi-rígido con pad de poliuretano, ajustables de 5 posiciones.
respaldo: en polipropileno reticulado con ventilación y soporte lumbar.
asiento: hule espuma de poliuretano inyectado con densidad de 55 kgs/m³ con retardante a la flama y alta resilencia.
tapiz: asiento en tela 100% POLIESTER COLOR NEGRO, FUNDA TAPIZADA Y PESPUNTADA.
peso máximo de resistencia: 140 kgs</t>
  </si>
  <si>
    <t>Alto:                  1004 mm         Ancho:                660 mm            Prof:                     500 mm</t>
  </si>
  <si>
    <t>OHE-94PLUS NEGRO</t>
  </si>
  <si>
    <t>base: estrella de 5 puntas en poliamida, rodajas tipo dual.elevación: por medio de pistón neumático que permite ajustar la altura del asiento.mecanismo: plato de acero reforzado con sistema de reclinación y palanca de bloqueo, perilla de regulación de tensión para el sistema de reclinación.
brazos: de polipropileno semi-rígido.respaldo: en malla de diseño ergonómico. asiento: hule espuma de poliuretano inyectado flexible con densidad de 50 kgs/m3 con retardante a la flama y alta resilencia. tapiz: respaldo de malla de color negro y asiento en tela 100% POLIESTER COLOR NEGRO, FUNDA TAPIZADA Y PESPUNTADA, CON RETARDANTE DE FLAMA.
peso máximo de resistencia: 120 kgs</t>
  </si>
  <si>
    <t>Alto:                  1006 mm         Ancho:                600 mm            Prof:                     470 mm</t>
  </si>
  <si>
    <t>OHV-94PLUS NEGRO</t>
  </si>
  <si>
    <t>base: trineo de acero tubular de 1" de diámetro, calibre 14; soporte del asiento en lámina de acero (plato) con acabado de pintura epóxica (electrostática) color negro mate. brazos: de polipropileno semi-rígido. respaldo: en malla de diseño ergonómico. asiento: hule espuma de poliuretano inyectado flexible con densidad de 50 kgs/m3 con retardante a la flama y alta resilencia. tapiz: respaldo de malla de color negro y asiento en tela 100% POLIESTER COLOR NEGRO, FUNDA TAPIZADA Y PESPUNTADA, CON RETARDANTE DE FLAMA. peso máximo de resistencia: 100 kgs.</t>
  </si>
  <si>
    <t>OHV-94PLUS CR</t>
  </si>
  <si>
    <t>base: trineo de acero tubular de 1" de diámetro, calibre 14; soporte del asiento en lámina de acero con terminado en cromo.
brazos: de polipropileno semi-rígido.
respaldo: en malla de diseño ergonómico.
asiento: hule espuma de poliuretano inyectado flexible con densidad de 60 kgs/m3 con retardante a la flama y alta resilencia.
tapiz: respaldo de malla de color negro y asiento en tela 100% POLIESTER COLOR NEGRO, FUNDA TAPIZADA Y PESPUNTADA, CON RETARDANTE DE FLAMA.
peso máximo de resistencia: 110 kgs.</t>
  </si>
  <si>
    <t>OHE-94PLUS GRIS</t>
  </si>
  <si>
    <t>base: estrella de 5 puntas en metal, terminada en cromo y con rodajas tipo dual.elevación: por medio de pistón neumático que permite ajustar la altura del asiento. mecanismo: plato de acero reforzado con sistema de reclinación y palanca de bloqueo, perilla de regulación de tensión para el sistema de reclinación. brazos: de polipropileno semi-rígido.respaldo: en malla de diseño ergonómico. asiento: hule espuma de poliuretano inyectado con densidad de 60 kgs/m3 con retardante a la flama y alta resilencia. tapiz: respaldo de malla de color gris y asiento en tela 100% POLIESTER COLOR GRIS, FUNDA TAPIZADA Y PESPUNTADA, CON RETARDANTE DE FLAMA.peso máximo de resistencia: 120 kgs.</t>
  </si>
  <si>
    <t xml:space="preserve">OHV-94PLUSGRIS </t>
  </si>
  <si>
    <t>base: trineo de acero tubular redondo de 1" de diámetro, calibre 14; con terminado en cromo. respaldo: en malla de diseño ergonómico. asiento: hule espuma laminado flexible con densidad de 30 kgs/m3 y alta resistencia. tapiz: respaldo de malla de color gris y asiento tapizado al color de su elección de toda nuestra colección de tapices. peso máximo de resistencia: 110 kgs.</t>
  </si>
  <si>
    <t>OHS-43</t>
  </si>
  <si>
    <t>base: de 5 puntas en poliamida, rodajas tipo dual y/o regatones. elevación: por medio de pistón neumático que permite ajustar la altura del asiento.perillas de ajuste: para ajustar la altura del respaldo. mecanismo: en acero tipo multimodal de tres palancas; una para el accionamiento y bloqueo del pistón neumático, otra para ajustar y bloquear el ángulo de inclinación del respaldo (sistema de contacto permanente) y la última acciona y bloquea la posición de la inclinación del reclinaje. asiento y respaldo: hule espuma de poliuretano inyectado con densidad de 60 kgs/m3 con retardante a la flama y alta resilencia. tapiz: tapizada al color de su elección de toda nuestra colección de tapices. peso máximo de resistencia: 120 kgs.</t>
  </si>
  <si>
    <t>Alto:                  610 mm         Ancho:                500 mm            Prof:                     440 mm</t>
  </si>
  <si>
    <t>OHS-42</t>
  </si>
  <si>
    <t>base: de 5 puntas en poliamida, rodajas tipo dual y/o regatones. elevación: por medio de pistón neumático que permite ajustar la altura del asiento. mecanismo: plato de acero reforzado con palanca de accionamiento y bloqueo del pistón neumático. asiento y respaldo: hule espuma de poliuretano inyectado flexible con densidad de 60 kgs/m3 con retardante a la flama y alta resilencia. tapizada al color de su elección de toda nuestra colección de tapices.peso máximo de resistencia: 120 kgs.</t>
  </si>
  <si>
    <t>OHS-47</t>
  </si>
  <si>
    <t>base: estrella de 5 puntas en aluminio fundido y pulido, rodajas tipo dual y/o regatones.
elevación: por medio de pistón neumático con terminado en cromo que permite ajustar la altura del asiento.mecanismo: plato de acero reforzado con palanca de accionamiento y bloqueo del pistón neumático. asiento y respaldo: de una sola pieza en polipropileno de alta resistencia y duración.
color: negro, azul, abocado, blanco, rojo o gris cálido. peso máximo de resistencia: 120 kgs.</t>
  </si>
  <si>
    <t>Alto:                  875 mm         Ancho:                600 mm            Prof:                     425 mm</t>
  </si>
  <si>
    <t>OHS-37</t>
  </si>
  <si>
    <t>base: estrella de 5 puntas en aluminio fundido y pulido, rodajas tipo dual y/o regatones.
elevación: por medio de pistón neumático con terminado en cromo que permite ajustar la altura del asiento. mecanismo: plato de acero reforzado con palanca de accionamiento y bloqueo del pistón neumático. respaldo y asiento: de una sola pieza en polipropileno de alta resistencia y duración.
color: negro, azul, verde, naranja, beige, blanco, rojo. peso máximo de resistencia: 120 kgs.</t>
  </si>
  <si>
    <t>OHS-85AI</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</si>
  <si>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respaldo: bastidor en polipropileno de alta resistencia y duración.
asiento: hule espuma de poliuretano inyectado con 60 kgs/m3 con retardante a la flama de densidad y alta resilencia. color respaldo: negro. tapiz: respaldo en malla color negro y asiento tapizado al color de su elección de toda nuestra colección de tapices. peso máximo de resistencia: 160 kgs.</t>
  </si>
  <si>
    <t>Alto:                  810 mm         Ancho:                610 mm            Prof:                     430 mm</t>
  </si>
  <si>
    <t>OHS-86AL</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</si>
  <si>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respaldo y asiento: en dos piezas en polipropileno de alta resistencia y duración.
color: negro, azul marino, verde, naranja, arena, blanco, rojo o gris.peso máximo de resistencia: 160 kgs.</t>
  </si>
  <si>
    <t>OHS-87AL</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</si>
  <si>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respaldo: en una pieza en polipropileno de alta resistencia y duración.
asiento: hule espuma de poliuretano inyectado con 60 kgs/m3 con retardante a la flama de densidad y alta resilencia. color respaldo: negro, azul marino, verde, naranja, arena, blanco, rojo o gris.
tapiz: tapizada al color de su elección de toda nuestra colección de tapices.
peso máximo de resistencia: 160 kgs.</t>
  </si>
  <si>
    <t xml:space="preserve">OHS-88AL </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</si>
  <si>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asiento y respaldo: plásticos en color negro o blanco, hule espuma laminado flexible con 24 kgs/m3 de densidad en el respaldo y hule espuma de poliuretano inyectado con 60 kgs/m3 con retardante a la flama de densidad en el asiento; de alta resilencia. tapiz: tapizada al color de su elección de toda nuestra colección de tapices. peso máximo de resistencia: 160 kgs.</t>
  </si>
  <si>
    <t>OHI-46</t>
  </si>
  <si>
    <t>base: estrella de 5 puntas en poliamida, rodajas tipo dual. elevación: por medio de pistón neumático tipo cajero que permite ajustar la altura del asiento. perillas de ajuste: para ajustar la altura del respaldo y otra la profundidad del respaldo con el asiento (es sólo el tornillo). mecanismo: plato de acero reforzado de dos palancas; una para el accionamiento y bloqueo del pistón neumático, otra para ajustar y bloquear el ángulo de inclinación del respaldo (sistema de contacto permanente).respaldo y asiento: poliuretano compacto suave de uso industrial con interior en madera de aglomerado. peso máximo de resistencia: 140 kgs. NOTA: Las medidas de las alturas aumentan 240 mm con kits cajeros.</t>
  </si>
  <si>
    <t>Alto:                  855 mm         Ancho:                610 mm            Prof:                     435 mm</t>
  </si>
  <si>
    <t xml:space="preserve">OHI-46 ARO CROMADO </t>
  </si>
  <si>
    <t>OHI-48</t>
  </si>
  <si>
    <t>base: estrella de 5 puntas en poliamida, rodajas tipo dual.
elevación: por medio de pistón neumático tipo cajero que permite ajustar la altura del asiento.
perillas de ajuste: para ajustar la profundidad del respaldo con el asiento (es sólo el tornillo).
mecanismo: plato de acero reforzado con palanca de accionamiento y bloqueo del pistón neumático.
respaldo y asiento: poliuretano compacto suave de uso industrial con interior en madera de aglomerado, asiento con curvatura antropométrica.
peso máximo de resistencia: 140 kgs.
NOTA: Las medidas de las alturas aumentan 240 mm con kits cajeros.</t>
  </si>
  <si>
    <t>Alto:                  111 mm         Ancho:                430 mm            Prof:                     470 mm</t>
  </si>
  <si>
    <t>OHI-49</t>
  </si>
  <si>
    <t>base: estrella de 5 puntas en poliamida, rodajas tipo dual.
elevación: por medio de pistón neumático tipo cajero que permite ajustar la altura del asiento.
mecanismo: plato de acero reforzado con palanca de accionamiento y bloqueo del pistón neumático.
asiento: poliuretano compacto suave de uso industrial con interior en madera de aglomerado y curvatura antropométrica.
peso máximo de resistencia: 140 kgs.
NOTA: Las medidas de las alturas aumentan 240 mm con kits cajeros.</t>
  </si>
  <si>
    <t xml:space="preserve">Alto:                  770 mm         Ancho:                485 mm            </t>
  </si>
  <si>
    <t>OHE-37</t>
  </si>
  <si>
    <t>estructura: de acero tubular de 3/4" de diámetro, calibre 16, con terminado en cromo. asiento y respaldo: de una sola pieza en polipropileno de alta resistencia y duración. color: negro, azul, verde, naranja, beige, blanco, rojo. peso máximo de resistencia: 100 kgs.</t>
  </si>
  <si>
    <t>Alto:                  785 mm         Ancho:                 530 mm            Prof:                     400 mm</t>
  </si>
  <si>
    <t>OHE-37ALTA</t>
  </si>
  <si>
    <t>estructura: de acero tubular de 3/4" de diámetro, calibre 16, con terminado en cromo. asiento y respaldo: de una sola pieza en polipropileno de alta resistencia y duración. color: negro, azul, verde, naranja, beige, blanco, rojo. peso máximo de resistencia: 120 kgs.</t>
  </si>
  <si>
    <t>Alto:                  1110 mm         Ancho:                 495 mm            Prof:                     540 mm</t>
  </si>
  <si>
    <t>OHV-47</t>
  </si>
  <si>
    <t>estructura: de acero tubular de 18 mm de diámetro, calibre 16, con terminado en cromo. asiento y respaldo: de una sola pieza en polipropileno de alta resistencia y duración. color: negro, azul, abocado, blanco, rojo o gris. peso máximo de resistencia: 120 kgs.</t>
  </si>
  <si>
    <t>Alto:                  810 mm         Ancho:                 530 mm            Prof:                     400 mm</t>
  </si>
  <si>
    <t xml:space="preserve">OHV-47 ALTA </t>
  </si>
  <si>
    <t>estructura: de acero tubular de 3/4" de diámetro, calibre 16, con terminado en cromo. asiento y respaldo: de una sola pieza en polipropileno de alta resistencia y duración. color: negro, azul, abocado, blanco, rojo o gris. peso máximo de resistencia: 120 kgs.</t>
  </si>
  <si>
    <t>OHV-20</t>
  </si>
  <si>
    <t>estructura: de acero tubular de 1" de diámetro, calibre 16, con acabado en pintura epóxica (electrostática) color negro, blanco, rojo ladrillo o gris oscuro.
respaldo y asiento: en dos piezas en polipropileno de alta resistencia y duración.
color: negro, blanco, rojo ladrillo o gris oscuro.
NOTA: Silla monocromática (mismo color asiento y estructura).
peso máximo de resistencia: 160 kgs.</t>
  </si>
  <si>
    <t>Alto:                  825 mm         Ancho:                 520 mm            Prof:                     490 mm</t>
  </si>
  <si>
    <t xml:space="preserve">OHV-85 </t>
  </si>
  <si>
    <t>estructura: de acero tubular de 1" de diámetro, calibre 16, con acabado en pintura epóxica (electrostática) color negro o gris. respaldo: bastidor en polipropileno de alta resistencia y duración.
asiento: hule espuma de poliuretano inyectado con 60 kgs/m3 de densidad con retardante a la flama y alta resilencia. color respaldo: negro. tapiz: respaldo en malla color negro y asiento tapizado al color de su elección de toda nuestra colección de tapices. peso máximo de resistencia: 160 kgs.</t>
  </si>
  <si>
    <t>Alto:                  805 mm         Ancho:                 495 mm            Prof:                     460 mm</t>
  </si>
  <si>
    <t>OHV-85cr</t>
  </si>
  <si>
    <t>estructura: de acero tubular de 1" de diámetro, calibre 16, con terminado en cromo.
respaldo: bastidor en polipropileno de alta resistencia y duración.
asiento: hule espuma de poliuretano inyectado con 60 kgs/m3 con retardante a la flama de densidad y alta resilencia.
color respaldo: negro.
tapiz: respaldo en malla color negro y asiento tapizado al color de su elección de toda nuestra colección de tapices.
peso máximo de resistencia: 160 kgs</t>
  </si>
  <si>
    <t>OHV-86</t>
  </si>
  <si>
    <t>estructura: de acero tubular de 1" de diámetro, calibre 16, con acabado en pintura epóxica (electrostática) color negro o gris.
respaldo y asiento: en dos piezas en polipropileno de alta resistencia y duración.
color: negro, azul marino, verde, naranja, arena, blanco, rojo o gris.
peso máximo de resistencia: 160 kgs.</t>
  </si>
  <si>
    <t>OHV-86CR</t>
  </si>
  <si>
    <t>estructura: de acero tubular de 1" de diámetro, calibre 16, con terminado en cromo.
respaldo, asiento y brazos: en dos piezas en polipropileno de alta resistencia y duración.
color: negro, azul marino, verde, naranja, arena, blanco, rojo o gris.
peso máximo de resistencia: 160 kgs.</t>
  </si>
  <si>
    <t>OHV-87</t>
  </si>
  <si>
    <t>estructura: de acero tubular de 1" de diámetro, calibre 16, con acabado en pintura epóxica (electrostática) color negro o gris.
respaldo: en una pieza en polipropileno de alta resistencia y duración.
asiento: hule espuma de poliuretano inyectado con 60 kgs/m3 con retardante a la flama de densidad y alta resilencia.
color respaldo: negro, azul marino, verde, naranja, arena, blanco, rojo o gris.
tapiz: tapizada al color de su elección de toda nuestra colección de tapices.
peso máximo de resistencia: 160 kgs.</t>
  </si>
  <si>
    <t>OHV-87CR</t>
  </si>
  <si>
    <t>estructura: de acero tubular de 1" de diámetro, calibre 16, con terminado en cromo.
respaldo: en una pieza en polipropileno de alta resistencia y duración.
asiento: hule espuma de poliuretano inyectado con 60 kgs/m3 con retardante a la flama de densidad y alta resilencia.
color respaldo: negro, azul marino, verde, naranja, arena, blanco, rojo o gris.
tapiz: tapizada al color de su elección de toda nuestra colección de tapices.
peso máximo de resistencia: 160 kgs.</t>
  </si>
  <si>
    <t>Alto:                  775 mm         Ancho:                 495 mm            Prof:                     460 mm</t>
  </si>
  <si>
    <t>OHV-88</t>
  </si>
  <si>
    <t>estructura: de acero tubular de 1" de diámetro, calibre 16, con acabado en pintura epóxica (electrostática) color negro o gris.
asiento y respaldo: plásticos en color negro o blanco, hule espuma laminado flexible con 24 kgs/m3 de densidad en el asiento y hule espuma de poliuretano inyectado con 60 kgs/m3 de densidad con retardante a la flama en el asiento; de alta resilencia.
tapiz: tapizada al color de su elección de toda nuestra colección de tapices.
peso máximo de resistencia: 160 kgs.</t>
  </si>
  <si>
    <t>OHV-88CR</t>
  </si>
  <si>
    <t>estructura: de acero tubular de 1" de diámetro, calibre 16, con acabado en cromo.
asiento y respaldo: plásticos en color negro o blanco, hule espuma laminado flexible con 24 kgs/m3 de densidad en el asiento y hule espuma de poliuretano inyectado con 60 kgs/m3 de densidad con retardante a la flama en el asiento; de alta resilencia.
tapiz: tapizada al color de su elección de toda nuestra colección de tapices.
peso máximo de resistencia: 160 kgs.</t>
  </si>
  <si>
    <t>OHV-138</t>
  </si>
  <si>
    <t>estructura: de acero tubular de 7/8" de diámetro, calibre 14; con acabado en pintura epóxica (electrostática) color negro, rodajas giratorias tipo dual en color negro y con descansabrazos que son una extensión de las patas traseras con pad cónico en polipropileno.
respaldo: en malla diseño ergonómico.
asiento: anidable, hule espuma laminado flexible con densidad de 50 kgs/m3 y alta resilencia.
tapiz: respaldo de malla de color negro y asiento en tela 100% POLIESTER COLOR NEGRO, FUNDA TAPIZADA Y PESPUNTADA.
peso máximo de resistencia: 120 kgs.</t>
  </si>
  <si>
    <t>Alto:                  910 mm         Ancho:                 450 mm            Prof:       500 mm</t>
  </si>
  <si>
    <t>OHV-310</t>
  </si>
  <si>
    <t>estructura: de acero tubular de 7/8" de diámetro, calibre 14; con acabado en pintura epóxica (electrostática) color negro mate o gris.
asiento y respaldo: en polipropileno de alta resistencia y duración.
color: gris, blanco, negro o rojo.
peso máximo de resistencia: 300 kgs.</t>
  </si>
  <si>
    <t>Alto:                  790 mm         Ancho:                 500 mm            Prof:       475 mm</t>
  </si>
  <si>
    <t>OHV-311</t>
  </si>
  <si>
    <t>estructura: de acero tubular de 7/8" de diámetro, calibre 14; con acabado en pintura epóxica (electrostática) color negro mate o gris y con rodajas giratorias tipo dual en color gris.
asiento y respaldo: en polipropileno de alta resistencia y duración.
color: gris, blanco, negro o rojo.
peso máximo de resistencia: 300 kgs.</t>
  </si>
  <si>
    <t>OHV-312</t>
  </si>
  <si>
    <t>estructura: de acero tubular de 7/8" de diámetro, calibre 14; con acabado en pintura epóxica (electrostática) color negro mate o gris y con descansabrazos de polipropileno en color gris, blanco o negro.
asiento y respaldo: en polipropileno de alta resistencia y duración.
color: gris, blanco o negro.
peso máximo de resistencia: 300 kgs.
Modelados 3D</t>
  </si>
  <si>
    <t>OHV-313</t>
  </si>
  <si>
    <t>estructura: de acero tubular de 7/8" de diámetro, calibre 14; con acabado en pintura epóxica (electrostática) color negro mate o gris, con rodajas giratorias tipo dual en color gris y con descansabrazos de polipropileno en color gris, blanco o negro.
asiento y respaldo: en polipropileno de alta resistencia y duración.
color: gris, blanco o negro.
peso máximo de resistencia: 300 kgs. aproximadamente.</t>
  </si>
  <si>
    <t>OHT-319</t>
  </si>
  <si>
    <t>estructura: tipo trineode acero tubular de 7/8" de diámetro, calibre 14; con acabado en pintura epóxica (electrostática) color negro mate o gris.
asiento y respaldo: en polipropileno de alta resistencia y duración.
color: tapas en blanco, gris o negro.
peso máximo de resistencia: 140 kgs.</t>
  </si>
  <si>
    <t>OHT-320</t>
  </si>
  <si>
    <t>estructura: tipo trineo de acero tubular de 7/8" de diámetro, calibre 14; con acabado en pintura epóxica (electrostática) color negro mate o gris y con descansabrazos de polipropileno en color gris, blanco o negro.
asiento y respaldo: en polipropileno de alta resistencia y duración.
color: tapas en blanco, gris o negro.
peso máximo de resistencia: 140 kgs.</t>
  </si>
  <si>
    <t>OHV-315CR</t>
  </si>
  <si>
    <t>estructura: de acero tubular de 7/8" de diámetro, calibre 14; terminado en cromo.
asiento y respaldo: en polipropileno de alta resistencia y duración.
color: tapas en blanco, gris o negro.
peso máximo de resistencia: 300 kgs.</t>
  </si>
  <si>
    <t>OHV-316CR</t>
  </si>
  <si>
    <t>estructura: de acero tubular de 7/8" de diámetro, calibre 14; terminado en cromo y con rodajas giratorias tipo dual en color negro.
asiento y respaldo: en polipropileno de alta resistencia y duración.
color: tapas en blanco, gris o negro.
peso máximo de resistencia: 300 kgs.</t>
  </si>
  <si>
    <t>OHV-317CR</t>
  </si>
  <si>
    <t>estructura: de acero tubular de 7/8" de diámetro, calibre 14; terminado en cromo y con descansabrazos de polipropileno en color gris, blanco o negro.
asiento y respaldo: en polipropileno de alta resistencia y duración.
color: tapas en blanco, gris o negro.
peso máximo de resistencia: 300 kgs.</t>
  </si>
  <si>
    <t>OHV-318CR</t>
  </si>
  <si>
    <t>estructura: de acero tubular de 7/8" de diámetro, calibre 14; terminado en cromo, con rodajas giratorias tipo dual en color negro y con descansabrazos de polipropileno en color gris, blanco o negro.
asiento y respaldo: en polipropileno de alta resistencia y duración.
color: tapas en blanco, gris o negro.
peso máximo de resistencia: 300 kgs</t>
  </si>
  <si>
    <t>OHT-321CR</t>
  </si>
  <si>
    <t>estructura: tipo trineo de acero tubular de 7/8" de diámetro, calibre 14; terminado en cromo.
asiento y respaldo: en polipropileno de alta resistencia y duración.
color: tapas en blanco, gris o negro.
peso máximo de resistencia: 140 kgs.</t>
  </si>
  <si>
    <t>OHT-322CR</t>
  </si>
  <si>
    <t>estructura: tipo trineode acero tubular de 7/8" de diámetro, calibre 14; terminado en cromo y con descansabrazos de polipropileno en color gris, blanco o negro.
asiento y respaldo: en polipropileno de alta resistencia y duración.
color: tapas en blanco, gris o negro.
peso máximo de resistencia: 140 kgs.</t>
  </si>
  <si>
    <t>OHV-329</t>
  </si>
  <si>
    <t>estructura: de acero tubular de 7/8" de diámetro, calibre 14; con acabado en pintura epóxica (electrostática) color negro mate o gris.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</si>
  <si>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OHV-330</t>
  </si>
  <si>
    <t>estructura: de acero tubular de 7/8" de diámetro, calibre 14; con acabado en pintura epóxica (electrostática) color negro mate o gris y con rodajas giratorias tipo dual en color gris.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</si>
  <si>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OHV-331</t>
  </si>
  <si>
    <t>estructura: de acero tubular de 7/8" de diámetro, calibre 14; con acabado en pintura epóxica (electrostática) color negro mate o gris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</si>
  <si>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OHV-332</t>
  </si>
  <si>
    <t>estructura: de acero tubular de 7/8" de diámetro, calibre 14; con acabado en pintura epóxica (electrostática) color negro mate o gris, con rodajas giratorias tipo dual en color gris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</si>
  <si>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OHT-337</t>
  </si>
  <si>
    <t>estructura: tipo trineode acero tubular de 7/8" de diámetro, calibre 14; con acabado en pintura epóxica (electrostática) color negro mate o gris..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</si>
  <si>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OHT-338</t>
  </si>
  <si>
    <t>estructura: tipo trineo de acero tubular de 7/8" de diámetro, calibre 14; con acabado en pintura epóxica (electrostática) color negro mate o gris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</si>
  <si>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OHV-333CR</t>
  </si>
  <si>
    <t>estructura: de acero tubular de 7/8" de diámetro, calibre 14; terminado en cromo.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</si>
  <si>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OHV-334CR</t>
  </si>
  <si>
    <t>estructura: de acero tubular de 7/8" de diámetro, calibre 14; terminado en cromo y con rodajas giratorias tipo dual en color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</si>
  <si>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OHV-335CR</t>
  </si>
  <si>
    <t>estructura: de acero tubular de 7/8" de diámetro, calibre 14; terminado en cromo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</si>
  <si>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OHV-336CR</t>
  </si>
  <si>
    <t>estructura: de acero tubular de 7/8" de diámetro, calibre 14; terminado en cromo, con rodajas giratorias tipo dual en color negro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</si>
  <si>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OHT-339CR</t>
  </si>
  <si>
    <t>estructura: tipo trineo de acero tubular de 7/8" de diámetro, calibre 14; terminado en cromo.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</si>
  <si>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OHT-340CR</t>
  </si>
  <si>
    <t xml:space="preserve"> </t>
  </si>
  <si>
    <t>estructura: tipo trineode acero tubular de 7/8" de diámetro, calibre 14; terminado en cromo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</si>
  <si>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OHV-347</t>
  </si>
  <si>
    <t>estructura: de acero tubular de 7/8" de diámetro, calibre 14; con acabado en pintura epóxica (electrostática) color negro mate o gris.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</si>
  <si>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OHV-348</t>
  </si>
  <si>
    <t>estructura: de acero tubular de 7/8" de diámetro, calibre 14; con acabado en pintura epóxica (electrostática) color negro mate o gris y con rodajas giratorias tipo dual en color gris.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</si>
  <si>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OHV-349</t>
  </si>
  <si>
    <t>estructura: de acero tubular de 7/8" de diámetro, calibre 14; con acabado en pintura epóxica (electrostática) color negro mate o gris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</si>
  <si>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OHV-350</t>
  </si>
  <si>
    <t>estructura: de acero tubular de 7/8" de diámetro, calibre 14; con acabado en pintura epóxica (electrostática) color negro mate o gris, con rodajas giratorias tipo dual en color gris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</si>
  <si>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OHT-355</t>
  </si>
  <si>
    <t>estructura: tipo trineo de acero tubular de 7/8" de diámetro, calibre 14; con acabado en pintura epóxica (electrostática) color negro mate o gris.
respaldo: en polipropileno de alta densidad y alta resilencia.
asiento: hule espuma de poliuretano inyectado flexible con densidad de 60 kgs/m3 con retardante a la flama y alta resilencia.
tapiz: respaldo en color gris, blanco, rojo o negro y el asiento tapizado al color de su elección de toda nuestra colección de tapices, con tapas en color gris, blanco o negro.
peso máximo de resistencia: 140 kgs.</t>
  </si>
  <si>
    <t>OHT-356</t>
  </si>
  <si>
    <t>estructura: tipo trineo de acero tubular de 7/8" de diámetro, calibre 14; con acabado en pintura epóxica (electrostática) color negro mate o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140 kgs.</t>
  </si>
  <si>
    <t>OHV-351CR</t>
  </si>
  <si>
    <t>estructura: de acero tubular de 7/8" de diámetro, calibre 14; terminado en cromo.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</si>
  <si>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OHV-352CR</t>
  </si>
  <si>
    <t>estructura: de acero tubular de 7/8" de diámetro, calibre 14; terminado en cromo y con rodajas giratorias tipo dual en color negro.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</si>
  <si>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OHV-353CR</t>
  </si>
  <si>
    <t>estructura: de acero tubular de 7/8" de diámetro, calibre 14; terminado en cromo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</si>
  <si>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OHV-354CR</t>
  </si>
  <si>
    <t>estructura: de acero tubular de 7/8" de diámetro, calibre 14; terminado en cromo, con rodajas giratorias tipo dual en color negro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</si>
  <si>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OHT-357CR</t>
  </si>
  <si>
    <t>estructura: tipo trineo de acero tubular de 7/8" de diámetro, calibre 14; terminado en cromo.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140 kgs. aproximadamente.</t>
  </si>
  <si>
    <t>OHV-358CR</t>
  </si>
  <si>
    <t>estructura: tipo trineode acero tubular de 7/8" de diámetro, calibre 14; terminado en cromo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140 kgs</t>
  </si>
  <si>
    <t>OHV-365</t>
  </si>
  <si>
    <t>estructura: de acero tubular de 7/8" de diámetro, calibre 14; con acabado en pintura epóxica (electrostática) color negro mate o gris.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</si>
  <si>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OHV-366</t>
  </si>
  <si>
    <t>estructura: de acero tubular de 7/8" de diámetro, calibre 14; con acabado en pintura epóxica (electrostática) color negro mate o gris y con rodajas giratorias tipo dual en color gris.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</si>
  <si>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OHV-367</t>
  </si>
  <si>
    <t>estructura: de acero tubular de 7/8" de diámetro, calibre 14; con acabado en pintura epóxica (electrostática) color negro mate o gris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 aproximadamente.</t>
  </si>
  <si>
    <t>OHV-368</t>
  </si>
  <si>
    <t>estructura: de acero tubular de 7/8" de diámetro, calibre 14; con acabado en pintura epóxica (electrostática) color negro mate o gris, con rodajas giratorias tipo dual en color gris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</si>
  <si>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OHT-373</t>
  </si>
  <si>
    <t>estructura: tipo trineo de acero tubular de 7/8" de diámetro, calibre 14; con acabado en pintura epóxica (electrostática) color negro mate o gris.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</si>
  <si>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OHT-374</t>
  </si>
  <si>
    <t>estructura: tipo trineo de acero tubular de 7/8" de diámetro, calibre 14; con acabado en pintura epóxica (electrostática) color negro mate o gris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</si>
  <si>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OHV-369CR</t>
  </si>
  <si>
    <t>estructura: de acero tubular de 7/8" de diámetro, calibre 14; con terminado en cromo.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</si>
  <si>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OHV-370CR</t>
  </si>
  <si>
    <t>estructura: de acero tubular de 7/8" de diámetro, calibre 14; terminado en cromo y con rodajas giratorias tipo dual en color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</si>
  <si>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OHV-371CR</t>
  </si>
  <si>
    <t>estructura: de acero tubular de 7/8" de diámetro, calibre 14; terminado en cromo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</si>
  <si>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OHV-372CR</t>
  </si>
  <si>
    <t>estructura: de acero tubular de 7/8" de diámetro, calibre 14; terminado en cromo, con rodajas giratorias tipo dual en color negro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</si>
  <si>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OHTV-375CR</t>
  </si>
  <si>
    <t>estructura: tipo trineo de acero tubular de 7/8" de diámetro, calibre 14; terminado en cromo.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</si>
  <si>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OHTV-376CR</t>
  </si>
  <si>
    <t>estructura: tipo trineode acero tubular de 7/8" de diámetro, calibre 14; terminado en cromo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</si>
  <si>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OHV-102</t>
  </si>
  <si>
    <t>estructura: barra de acero sólido de 11 mm de diámetro, con terminado en cromo.
asiento y respaldo: en dos piezas en polipropileno de alta resistencia y duración.
color: negro, gris, rojo, blanco o arena.
peso máximo de resistencia: 140 kgs.</t>
  </si>
  <si>
    <t>Alto:                  810 mm         Ancho:                 502 mm            Prof:       520 mm</t>
  </si>
  <si>
    <t xml:space="preserve">OHV-102ALTA </t>
  </si>
  <si>
    <t>estructura: barra de acero sólido de 11 mm de diámetro, con terminado en cromo.
asiento y respaldo: en dos piezas en polipropileno de alta resistencia y duración.
color: negro, gris, rojo, blanco o arena.
peso máximo de resistencia: 160 kgs.</t>
  </si>
  <si>
    <t>Alto:                  1125 mm         Ancho:                 502 mm            Prof:       520 mm</t>
  </si>
  <si>
    <t>OHV-103</t>
  </si>
  <si>
    <t>estructura: barra de acero sólido de 11 mm de diámetro y brazos de acero tubular redondo de 15 mm de diámetro, con terminado en cromo.
asiento y respaldo: en dos piezas en polipropileno de alta resistencia y duración.
color: negro, gris, rojo, blanco o arena.
peso máximo de resistencia: 140 kgs.</t>
  </si>
  <si>
    <t>OHV-104</t>
  </si>
  <si>
    <t>estructura: barra de acero sólido de 11 mm de diámetro, con terminado en cromo.
respaldo: bastidor en polipropileno de alta resistencia y duración.
asiento: hule espuma de poliuretano inyectado flexible con densidad de 60 kgs/m3 con retardante a la flama y alta resilencia.
tapiz: respaldo al color de su elección de nuestra colección malla Furny y asiento tapizado al color de su elección de toda nuestra colección de tapices.
peso máximo de resistencia: 140 kgs.</t>
  </si>
  <si>
    <t>Alto:                  810 mm         Ancho:                 505 mm            Prof:       520 mm</t>
  </si>
  <si>
    <t>OHV-105</t>
  </si>
  <si>
    <t>estructura: barra de acero sólido de 11 mm de diámetro y brazos de acero tubular redondo de 15 mm de diámetro, con terminado en cromo.
respaldo: bastidor en polipropileno de alta resistencia y duración.
asiento: hule espuma de poliuretano inyectado flexible con densidad de 60 kgs/m3 con retardante a la flama y alta resilencia.
tapiz: respaldo al color de su elección de nuestra colección malla Furny y asiento tapizado al color de su elección de toda nuestra colección de tapices.
peso máximo de resistencia: 140 kgs.</t>
  </si>
  <si>
    <t>OHV-107</t>
  </si>
  <si>
    <t>estructura: barra de acero sólido de 11 mm de diámetro, con terminado en cromo.
respaldo: en polipropileno de alta resistencia y duración.
asiento: hule espuma de poliuretano inyectado flexible con densidad de 60 kgs/m3 con retardante a la flama y alta resilencia.
color: negro, gris, rojo, blanco o arena.
tapiz: respaldo en copolímero de polipropileno al color de su elección y asiento tapizado al color de su elección de toda nuestra colección de tapices.
peso máximo de resistencia: 140 kgs.</t>
  </si>
  <si>
    <t>OHV-108</t>
  </si>
  <si>
    <t xml:space="preserve"> estructura: barra de acero sólido de 11 mm de diámetro y brazos de acero tubular redondo de 15 mm de diámetro, con terminado en cromo.
respaldo: en polipropileno de alta resistencia y duración.
asiento: hule espuma de poliuretano inyectado flexible con densidad de 60 kgs/m3 con retardante a la flama y alta resilencia.
color: negro, gris, rojo, blanco o arena.
tapiz: respaldo en copolímero de polipropileno al color de su elección y asiento tapizado al color de su elección de toda nuestra colección de tapices.
peso máximo de resistencia: 140 kgs.</t>
  </si>
  <si>
    <t>OHV-2700</t>
  </si>
  <si>
    <t>estructura: de acero tubular ovalado de 30 X 15 mm, calibre 16, con acabado de pintura epóxica (electrostática) color negro, gris cálido, gris o blanco.
asiento y respaldo: en dos piezas en polipropileno de alta resistencia y duración.
color: negro, gris, verde, rojo, azul, blanco, berenjena, gris cálido, naranja.
peso máximo de resistencia: 120 kgs.</t>
  </si>
  <si>
    <t>Alto:                  800 mm         Ancho:                 510 mm            Prof:       410 mm</t>
  </si>
  <si>
    <t>OHV-2700CR</t>
  </si>
  <si>
    <t>estructura: de acero tubular ovalado de 30 x 15 mm, calibre 16; travesaños de acero tubular redondo de 19 mm, calibre 16 y asiento y respaldo de acero tubular ovalado de 30 X 15 mm, calibre 16 con terminado en cromo.
asiento y respaldo: en dos piezas en polipropileno de alta resistencia y duración.
color: negro, gris, verde, rojo, azul, blanco, berenjena, gris cálido, naranja.
peso máximo de resistencia: 120 kgs.</t>
  </si>
  <si>
    <t>OHV-3000</t>
  </si>
  <si>
    <t>estructura: de acero tubular ovalado de 30 X 15 mm, calibre 16, con acabado de pintura epóxica (electrostática) color negro, gris cálido, gris o blanco.
respaldo: en polipropileno de alta resistencia y duración.
asiento: hule espuma laminado flexible con densidad en 24 kgs/m3 y alta resilencia.
tapiz: asiento tapizado al color de su elección de toda nuestra colección de tapices y respaldo en color negro, gris, verde, rojo, azul, blanco, berenjena, gris cálido, naranja.
peso máximo de resistencia: 120 kgs.</t>
  </si>
  <si>
    <t>OHV-3000CR</t>
  </si>
  <si>
    <t>estructura: de acero tubular ovalado de 30 x 15 mm, calibre 16; travesaños de acero tubular redondo de 19 mm, calibre 16 y asiento y respaldo de acero tubular ovalado de 30 X 15 mm, calibre 16 con terminado en cromo.
respaldo: en polipropileno de alta resistencia y duración.
asiento: hule espuma laminado flexible con densidad en 24 kgs/m3 y alta resilencia.
tapiz: asiento tapizado al color de su elección de toda nuestra colección de tapices y respaldo en color negro, gris, verde, rojo, azul, blanco, berenjena, gris cálido, naranja.
peso máximo de resistencia: 120 kgs.</t>
  </si>
  <si>
    <t>OHV-2200</t>
  </si>
  <si>
    <t>estructura: de acero tubular ovalado de 30 X 15 mm, calibre 16, con acabado de pintura epóxica (electrostática) color negro, gris cálido, gris o blanco.
respaldo y asiento: hule espuma laminado flexible con densidad en el respaldo de 22 kgs/m3 y de 24 kgs/m3 en el asiento y alta resilencia.
tapiz: tapizada al color de su elección de toda nuestra colección de tapices.
peso máximo de resistencia: 120 kgs.</t>
  </si>
  <si>
    <t>OHV-2200CR</t>
  </si>
  <si>
    <t>estructura: de acero tubular ovalado de 30 x 15 mm, calibre 16; travesaños de acero tubular redondo de 19 mm, calibre 16 y asiento y respaldo de acero tubular ovalado de 30 X 15 mm, calibre 16 con terminado en cromo.
respaldo y asiento: hule espuma laminado flexible con densidad en el respaldo de 22 kgs/m3 y de 24 kgs/m3 en el asiento y alta resilencia.
tapiz: tapizada al color de su elección de toda nuestra colección de tapices.
peso máximo de resistencia: 120 kgs</t>
  </si>
  <si>
    <t>OHV-2400</t>
  </si>
  <si>
    <t>estructura: de acero tubular ovalado de 30 X 15 mm, calibre 16, con acabado de pintura epóxica (electrostática) color negro, gris cálido, gris o blanco.
respaldo: en malla de diseño ergonómico.
asiento: hule espuma laminado flexible con densidad en 24 kgs/m3 y alta resilencia.
tapiz: respaldo de malla al color de su elección de nuestra colección Malla Furny y asiento tapizado al color de su elección de toda nuestra colección de tapices.
peso máximo de resistencia: 120 kgs.</t>
  </si>
  <si>
    <t>Alto:                  785 mm         Ancho:                 510 mm            Prof:       410 mm</t>
  </si>
  <si>
    <t>OHV-2400CR</t>
  </si>
  <si>
    <t>estructura: de acero tubular ovalado de 30 x 15 mm, calibre 16; travesaños de acero tubular redondo de 19 mm, calibre 16 y asiento y respaldo de acero tubular ovalado de 30 X 15 mm, calibre 16 con terminado en cromo.
respaldo: en malla de diseño ergonómico.
asiento: hule espuma laminado flexible con densidad en 24 kgs/m3 y alta resilencia.
tapiz: respaldo de malla al color de su elección de nuestra colección Malla Furny y asiento en tela o vinil al color de su elección de nuestro catálogo.
peso máximo de resistencia: 120 kgs.</t>
  </si>
  <si>
    <t>OHV-50</t>
  </si>
  <si>
    <t>estructura: de acero tubular de 3/4" de diámetro, calibre 16, con terminado en cromo.
respaldo: en polipropileno de alta resistencia y duración.
asiento: en polipropileno de alta resistencia y duración, acojinado con hule espuma laminado flexible con 22 kgs/m3 de densidad y alta resilencia.
tapiz: tela o vinil al color de su elección de nuestro catálogo.
color: naranja.
peso máximo de resistencia: 90 kgs.</t>
  </si>
  <si>
    <t>Alto:                  810 mm         Ancho:                 365 mm            Prof:       420 mm</t>
  </si>
  <si>
    <t>OHV-51</t>
  </si>
  <si>
    <t>estructura: de acero tubular de 3/4" de diámetro, calibre 16, con terminado en cromo.
asiento y respaldo: en polipropileno de alta resistencia y duración.
color: naranja.
peso máximo de resistencia: 90 kgs.</t>
  </si>
  <si>
    <t>OHV-133</t>
  </si>
  <si>
    <t>patas, asiento y respaldo: de una sola pieza en polipropileno de alta resistencia y duración.
color: mamey, azul o blanco.
peso máximo de resistencia: 130 kgs. aproximadamente.</t>
  </si>
  <si>
    <t>Alto:                  800 mm         Ancho:                 410 mm            Prof:       460 mm</t>
  </si>
  <si>
    <t>OHV-134</t>
  </si>
  <si>
    <t>patas, asiento y respaldo: de una sola pieza en polipropileno de alta resistencia y duración.
color: amarillo, aqua o gris.
peso máximo de resistencia: 130 kgs. aproximadamente.</t>
  </si>
  <si>
    <t>OHV-136</t>
  </si>
  <si>
    <t>patas, asiento y respaldo: de una sola pieza en polipropileno de alta resistencia y duración.
color: azul o aqua.
peso máximo de resistencia: 130 kgs. aproximadamente.</t>
  </si>
  <si>
    <t>Alto:                  805 mm         Ancho:                 450 mm            Prof:       450 mm</t>
  </si>
  <si>
    <t>OHV-7216</t>
  </si>
  <si>
    <t>base: plato redondo en lámina de acero calibre 18; pedestal tubular de aero redondo de 3" calibre 18.
elevación: por medio de pistón neumático extralargo clase 3 que permite ajustar la altura del asiento.
mecanismo: plato de acero reforzado con palanca de bloqueo y con descansapies.
respaldo y asiento: de una sola pieza, termoplástico polimerizado en polipropileno de alta densidad.
color: blanco (W9), celeste (B9) con blanco (W9) o negro (K5).
peso máximo de resistencia: 100 kgs.</t>
  </si>
  <si>
    <t>Alto:                  1160 mm         Ancho:                 410 mm            Prof:       430 mm</t>
  </si>
  <si>
    <t>OHV-7216P</t>
  </si>
  <si>
    <t>base: plato redondo en lámina de acero calibre 18; pedestal tubular de aero redondo de 3" calibre 18.
elevación: por medio de pistón neumático extralargo clase 3 que permite ajustar la altura del asiento.
mecanismo: plato de acero reforzado con palanca de bloqueo y con descansapies.
respaldo y asiento: de una sola pieza, termoplástico polimerizado en polipropileno de alta densidad.
color: blanco (W9), celeste (B9) con blanco (W9) o negro (K5).
tapiz: soft revolving leather gris para el blanco o celeste con blanco y soft revolving leather negro para el negro.
peso máximo de resistencia: 100 kgs.</t>
  </si>
  <si>
    <t>OHV-73</t>
  </si>
  <si>
    <t>estructura: de acero tubular de 1" de diámetro, calibre 16, con acabado en pintura epóxica (electrostática) color negro, blanco, rojo ladrillo, azul profundo o gris oscuro.
respaldo: en dos piezas en polipropileno de alta resistencia y duración para intemperie, resistente a los rayos ultravioleta (UV) y al ambiente salino.
color: negro, blanco, rojo ladrillo, azul profundo o gris oscuro. NOTA: Silla monocromática (mismo color asiento y estructura).
peso máximo de resistencia: 160 kgs.</t>
  </si>
  <si>
    <t>Alto:                  780 mm         Ancho:                 495 mm            Prof:       460 mm</t>
  </si>
  <si>
    <t>OHV-92</t>
  </si>
  <si>
    <t>respaldo, asiento y patas: terminado en imitación mimbre de una sola pieza en polipropileno de alta resistencia y duración para intemperie, resistente a los rayos ultravioleta (UV) y al ambiente salino.
color: blanco (W8), gris (G6), negro grafito (K4), camel (N4), cafe (N3), bronce metálico (OG).
peso máximo de resistencia: 130 kgs.</t>
  </si>
  <si>
    <t>Alto:                  885 mm         Ancho:                 420 mm            Prof:       490 mm</t>
  </si>
  <si>
    <t>OHV-7036C</t>
  </si>
  <si>
    <t>patas, asiento y respaldo: de una sola pieza en polipropileno de alta resistencia y duración para intemperie, resistente a los rayos ultravioleta (UV) y al ambiente salino.
color: blanco (W8), gris (G6), negro (K3), cafe (N3).
peso máximo de resistencia: 130 kgs.</t>
  </si>
  <si>
    <t>Alto:                  920 mm         Ancho:                 390 mm            Prof:       490 mm</t>
  </si>
  <si>
    <t>OHV-7036B</t>
  </si>
  <si>
    <t>Alto:                  102 mm         Ancho:                 400 mm            Prof:       500 mm</t>
  </si>
  <si>
    <t>OHV-93</t>
  </si>
  <si>
    <t>Alto:                  800 mm         Ancho:                 550 mm            Prof:       570 mm</t>
  </si>
  <si>
    <t>OHV-7029CC</t>
  </si>
  <si>
    <t>respaldo, asiento y patas: terminado en imitación mimbre de una sola pieza en polipropileno de alta resistencia y duración para intemperie, resistente a los rayos ultravioleta (UV) y al ambiente salino.
color: blanco (W8), gris (G6), cafe (N3).
peso máximo de resistencia: 130 kgs.</t>
  </si>
  <si>
    <t>Alto:                  770 mm         Ancho:                 580 mm            Prof:       580 mm</t>
  </si>
  <si>
    <t>OHV-7028</t>
  </si>
  <si>
    <t>respaldo, asiento y patas: terminado en imitación bejuco de una sola pieza en polipropileno de alta resistencia y duración para intemperie, resistente a los rayos ultravioleta (UV) y al ambiente salino.
color: blanco (W9), gris (G6), negroazulado (K3) o camel (N4).
peso máximo de resistencia: 130 kgs.</t>
  </si>
  <si>
    <t>Alto:                  810 mm         Ancho:                 540 mm            Prof:       490 mm</t>
  </si>
  <si>
    <t>OHV-74</t>
  </si>
  <si>
    <t>patas, asiento y respaldo: de una sola pieza en polipropileno de alta resistencia y duración para intemperie, resistente a los rayos ultravioleta (UV) y al ambiente salino.
color: blanco (W9), gris (G6), azul niebla (B9), rojo (R1), naranja (YB).
peso máximo de resistencia: 130 kgs. aproximadamente.</t>
  </si>
  <si>
    <t>Alto:                  770 mm         Ancho:                 420 mm            Prof:       490 mm</t>
  </si>
  <si>
    <t>OHV-59</t>
  </si>
  <si>
    <t>respaldo, asiento y patas: de una sola pieza en polipropileno de alta resistencia y duración para intemperie, resistente a los rayos ultravioleta (UV) y al ambiente salino.
color: blanco, capuccino, negro, gris antracita, mostaza, rojo.
peso máximo de resistencia: 120 kgs.</t>
  </si>
  <si>
    <t>OHV-60</t>
  </si>
  <si>
    <t>OHV-7203B</t>
  </si>
  <si>
    <t>patas, asiento y respaldo: de una sola pieza en polipropileno de alta resistencia y duración para intemperie, resistente a los rayos ultravioleta (UV) y al ambiente salino.
color: blanco (W9), gris (G6), negro (K3), verde abave (VD), azul niebla (B9), ambar (YF).
peso máximo de resistencia: 130 kgs. aproximadamente.</t>
  </si>
  <si>
    <t>Alto:                  820 mm         Ancho:                 465 mm            Prof:       520 mm</t>
  </si>
  <si>
    <t>OHV-7203A</t>
  </si>
  <si>
    <t>patas, brazos, asiento y respaldo: de una sola pieza en polipropileno de alta resistencia y duración para intemperie, resistente a los rayos ultravioleta (UV) y al ambiente salino.
color: blanco (W9), gris (G6), negro (K3), verde abave (VD), azul niebla (B9), ambar (YF).
peso máximo de resistencia: 130 kgs. aproximadamente.</t>
  </si>
  <si>
    <t>OHV-7203BC</t>
  </si>
  <si>
    <t>patas, asiento y respaldo: de una sola pieza en polipropileno de alta resistencia y duración para intemperie, resistente a los rayos ultravioleta (UV) y al ambiente salino.
color: blanco (W9), gris (G6), negro (K3), verde abave (VD), azul niebla (B9), ambar (YF).
peso máximo de resistencia: 130 kgs</t>
  </si>
  <si>
    <t>OHV-7203BB</t>
  </si>
  <si>
    <t>OHV-91</t>
  </si>
  <si>
    <t>respaldo, asiento y patas: de una sola pieza en polipropileno de alta resistencia y duración para intemperie, resistente a los rayos ultravioleta (UV) y al ambiente salino.
color: blanco (W9), gris (G6), gris oscuro (G7), verde (V5), azul (B7), azul niebla (B9), azul turquesa (BF), rojo (R4), fucsia (R7), amarillo (Y7), ambar (YF), naranja (YB).
peso máximo de resistencia: 130 kgs.</t>
  </si>
  <si>
    <t>Alto:                  800 mm         Ancho:                 650 mm            Prof:       570 mm</t>
  </si>
  <si>
    <t>OHV-97</t>
  </si>
  <si>
    <t>respaldo, asiento y patas: de una sola pieza en polipropileno de alta resistencia y duración para intemperie, resistente a los rayos ultravioleta (UV) y al ambiente salino.
color: blanco (W9), gris (G6), gris oscuro (G7), verde (V5), azul (B7), azul niebla (B9), azul turquesa (BF), rojo (R4), fucsia (R7), ambar (YF), naranja (YB).
peso máximo de resistencia: 130 kgs.</t>
  </si>
  <si>
    <t>Alto:                  820 mm         Ancho:                 450 mm            Prof:       445 mm</t>
  </si>
  <si>
    <t>OHV-7211C</t>
  </si>
  <si>
    <t>patas, asiento y respaldo: de una sola pieza en polipropileno de alta resistencia y duración para intemperie, resistente a los rayos ultravioleta (UV) y al ambiente salino.
color: blanco (W9), gris (G6), gris acero (G8), gris oscuro (G7), pistache (V4), azul niebla (B9), azul turquesa (BF), morado rojizo (P5), ambar (YF), naranja (YB).
peso máximo de resistencia: 130 kgs.</t>
  </si>
  <si>
    <t>Alto:                  930 mm         Ancho:                 360 mm            Prof:       445 mm</t>
  </si>
  <si>
    <t>OHV-7211B</t>
  </si>
  <si>
    <t>OHV-7031</t>
  </si>
  <si>
    <t>patas, asiento y respaldo: terminado en imitación mimbre de una sola pieza en polipropileno de alta resistencia y duración para intemperie, resistente a los rayos ultravioleta (UV) y al ambiente salino.
color: blanco (W8), gris (G6), cafe (N3), negro (K3).
peso máximo de resistencia: 130 kgs.</t>
  </si>
  <si>
    <t>Alto:                  1020 mm         Ancho:                 635 mm            Prof:       1730 mm</t>
  </si>
  <si>
    <t>OHV-7030</t>
  </si>
  <si>
    <t>respaldo, asiento y patas: terminado en imitación mimbre de una sola pieza en polipropileno de alta resistencia y duración para intemperie, resistente a los rayos ultravioleta (UV) y al ambiente salino.
color: blanco (W8), gris (G6), cafe (N3), negro (K3), pistache (V4), ambar. (YF).
peso máximo de resistencia: 130 kgs.</t>
  </si>
  <si>
    <t>Alto:                  880 mm         Ancho:                 635 mm            Prof:       1530 mm</t>
  </si>
  <si>
    <t>OHV-81</t>
  </si>
  <si>
    <t>patas, asiento y respaldo: de dos piezas en polipropileno de alta resistencia y duración para intemperie, resistente a los rayos ultravioleta (UV) y al ambiente salino.
color: blanco (W9), gris (G6), gris oscuro (G7), menta (VB), salmón (R5), ambar (Y8).
peso máximo de resistencia: 130 kgs. aproximadamente.</t>
  </si>
  <si>
    <t>Alto:                  585 mm         Ancho:                  340 mm            Prof:       360 mm</t>
  </si>
  <si>
    <t>OHV-82</t>
  </si>
  <si>
    <t>patas, asiento y respaldo: de dos piezas en polipropileno de alta resistencia y duración para intemperie, resistente a los rayos ultravioleta (UV) y al ambiente salino.
color: blanco (W9), gris (G6), gris oscuro (G7), menta (VB), salmón (R5), ambar (Y8).
peso máximo de resistencia: 130 kgs.</t>
  </si>
  <si>
    <t>Alto:                  780 mm         Ancho:                  365 mm            Prof:       395 mm</t>
  </si>
  <si>
    <t>OHV-83</t>
  </si>
  <si>
    <t>Alto:                  880 mm         Ancho:                  370 mm            Prof:       420 mm</t>
  </si>
  <si>
    <t>MÓDENA</t>
  </si>
  <si>
    <t>base: estrella de 5 puntas en metal, terminada en cromo y con rodajas tipo dual.
elevación: por medio de pistón neumático que permite ajustar la altura del asiento con terminado en cromo.
mecanismo: plato de acero reforzado con sistema de reclinación y palanca de bloqueo, perilla de regulación de tensión para el sistema de reclinación.
asiento y respaldo: respaldo alto con cabecera, hule espuma laminado flexible con densidad de 22 kgs/m³ en el respaldo y 24 kgs/m³ en el asiento, de alta resilencia.; con brazos de polipropileno rígido acojinados y tapizados.
tapiz: Soft revolving leather color chocolate.
peso máximo de resistencia: 120 kgs. Uso comercial ligero.</t>
  </si>
  <si>
    <t>Alto:                  1330 mm         Ancho:                  660 mm            Prof:       460 mm</t>
  </si>
  <si>
    <t>RIMINI</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</si>
  <si>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asiento y respaldo: respaldo alto, hule espuma laminado flexible con densidad de 22 kgs/m³ en el respaldo y 24 kgs/m³ en el asiento, de alta resilencia, brazos de polipropileno acojinados y tapizados.
tapiz: Soft revolving leather color negro.
peso máximo de resistencia: 120 kgs. Uso comercial ligero.</t>
  </si>
  <si>
    <t>ECO-GERENCIAL</t>
  </si>
  <si>
    <t>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asiento y respaldo: de respaldo medio, hule espuma laminado flexible con densidad de 22 kgs/m³ en el respaldo y 24 kgs/m³ en el asiento, alta resilencia; con brazos de polipropileno rígido.
tapiz: soft revolving leather negro.
peso máximo de resistencia: 120 kgs. Uso comercial ligero.</t>
  </si>
  <si>
    <t>Alto:                  1095 mm         Ancho:                  610 mm            Prof:       500 mm</t>
  </si>
  <si>
    <t>PADUA</t>
  </si>
  <si>
    <t>estructura: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respaldo y asiento: respaldo alto, hule espuma laminado flexible con densidad de 22 kgs/m³ en el respaldo y 24 kgs/m³ en el asiento, de alta resilencia, brazos de polipropileno rígido.
tapiz: tela en color negro.
peso máximo de resistencia: 120 kgs. Uso comercial ligero.</t>
  </si>
  <si>
    <t>Alto:                  1160 mm         Ancho:                  660 mm            Prof:       500 mm</t>
  </si>
  <si>
    <t>CANTABRIA</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</si>
  <si>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cabecera: ajustable.
respaldo: en malla de diseño ergonómico con soporte lumbar ajustable y cabecera.
asiento: hule espuma laminado flexible con alta densidad de 30 kgs/m3 con retardante a la flama y alta resilencia.
tapiz: respaldo de malla de color negro y asiento tapizado en funda de tela de color negro con pespunte.
peso máximo de resistencia: 120 kgs. Uso comercial ligero.</t>
  </si>
  <si>
    <t>Alto:                  1210 mm         Ancho:                  660 mm            Prof:       520 mm</t>
  </si>
  <si>
    <t xml:space="preserve">ECO-MALLA NEGRO </t>
  </si>
  <si>
    <t>base: estrella de 5 puntas en metal, terminada en cromo y con rodajas tipo dual.
elevación: por medio de pistón neumático que permite ajustar la altura del asiento con terminado en cromo.
mecanismo: plato de acero reforzado con sistema de reclinación y palanca de bloqueo, perilla de regulación de tensión para el sistema de reclinación.
respaldo: alto en malla de diseño ergonómico.
asiento: hule espuma laminada flexible con densidad de 24 kgs/m³ y alta resilencia; brazos de polipropileno semi-rígido con soporte de acero.
tapiz: malla en color negro y asiento en tela microespacial de color negro.
peso máximo de resistencia: 100 kgs. Uso comercial ligero.</t>
  </si>
  <si>
    <t>Alto:                  1245 mm         Ancho:                  660 mm            Prof:       475 mm</t>
  </si>
  <si>
    <t>ECO-MALLA BLANCO</t>
  </si>
  <si>
    <t>base: estrella de 5 puntas en metal, terminada en cromo y con rodajas tipo dual.
elevación: por medio de pistón neumático que permite ajustar la altura del asiento con terminado en cromo.
mecanismo: plato de acero reforzado con sistema de reclinación y palanca de bloqueo, perilla de regulación de tensión para el sistema de reclinación.
respaldo: alto en malla de diseño ergonómico.
asiento: hule espuma laminada flexible con densidad de 24 kgs/m³ y alta resilencia; brazos de polipropileno semi-rígido con soporte de acero.
tapiz: malla en color negro y asiento en tela microespacial de color gris.
peso máximo de resistencia: 100 kgs. Uso comercial ligero.</t>
  </si>
  <si>
    <t xml:space="preserve">BLANCO </t>
  </si>
  <si>
    <t xml:space="preserve">BRESCIA EJECUTIVO </t>
  </si>
  <si>
    <t>base: estrella de 5 puntas en metal, terminada en cromo con rodajas tipo dual.
elevación: por medio de pistón neumático que permite ajustar la altura del asiento.
mecanismo: plato de acero reforzado con sistema de reclinación y palanca de bloqueo, perilla de regulación de tensión para el sistema de reclinación.
brazos: abatibles de polipropileno semi-rígido con pad de poliuretano.
cabecera: ajustable en 7 posiciones, acojinada y tapizada.
respaldo: en malla de diseño ergonómico con cabecera.
asiento: hule espuma laminado flexible con densidad de 24 kgs/m3 y alta resilencia.
tapiz: respaldo de malla de color negro y asiento tapizado en funda de tela de color negro con pespunte.
peso máximo de resistencia: 80 kgs. Exclusivamente uso residencial.
SIN GARANTÍA</t>
  </si>
  <si>
    <t>Alto:                  1290 mm         Ancho:                  556 mm            Prof:       500 mm</t>
  </si>
  <si>
    <t xml:space="preserve">BRESCIA OPERATIVO </t>
  </si>
  <si>
    <t>base: estrella de 5 puntas en metal, terminada en cromo con rodajas tipo dual.
elevación: por medio de pistón neumático que permite ajustar la altura del asiento.
mecanismo: plato de acero reforzado con sistema de reclinación y palanca de bloqueo, perilla de regulación de tensión para el sistema de reclinación.
brazos: abatibles de polipropileno semi-rígido con pad de poliuretano.
respaldo: en malla de diseño ergonómico.
asiento: hule espuma laminado flexible con densidad de 24 kgs/m3 y alta resilencia.
tapiz: respaldo de malla de color negro y asiento tapizado en funda de tela de color negro con pespunte.
peso máximo de resistencia: 80 kgs. Exclusivamente uso residencial.
SIN GARANTÍA</t>
  </si>
  <si>
    <t>Alto:                  1085 mm         Ancho:                  556 mm            Prof:       500 mm</t>
  </si>
  <si>
    <t xml:space="preserve">ECOCHAIR NEGRA </t>
  </si>
  <si>
    <t>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respaldo: en malla de diseño ergonómico.
asiento: hule espuma laminada flexible con densidad de 24 kgs/m³ de alta densidad y alta resilencia; brazos de polipropileno semi-rígido.
tapiz: malla en color negro y asiento en tela microespacial de color negro.
peso máximo de resistencia: 90 kgs. Uso comercial ligero.</t>
  </si>
  <si>
    <t>Alto:                  975 mm         Ancho:                  610 mm            Prof:       480 mm</t>
  </si>
  <si>
    <t xml:space="preserve">ECOCHAIR BLANCA </t>
  </si>
  <si>
    <t>estructura: estrella de 5 puntas en metal, terminada en cromo y con rodajas tipo dual.
elevación: por medio de pistón neumático que permite ajustar la altura del asiento.
perillas de ajuste: para ajustar la profundidad del respaldo con el asiento.
mecanismo: plato de acero reforzado con palanca de accionamiento y bloqueo del pistón neumático.
respaldo: en malla de diseño ergonómico.
asiento: hule espuma laminado flexible con densidad de 27 kgs/m3 y alta resilencia, descansa brazos de poliuretano semi-rígido.
tapiz: respaldo en malla color gris y asiento en microespacial color plomo.
peso máximo de resistencia: 90 kgs. Uso comercial ligero.</t>
  </si>
  <si>
    <t>BARI</t>
  </si>
  <si>
    <t>base: estrella de 5 puntas en metal, terminada en cromo con rodajas tipo dual.
elevación: por medio de pistón neumático que permite ajustar la altura del asiento.
mecanismo: plato de acero reforzado con sistema de reclinación y palanca de bloqueo, perilla de regulación de tensión para el sistema de reclinación.
respaldo: en malla de diseño ergonómico.
asiento: hule espuma laminado flexible con densidad de 24 kgs/m³ y alta resilencia.
tapiz: malla en color negro y asiento en tela microespacial de color negro.
peso máximo de resistencia: 90 kgs. Uso comercial ligero.</t>
  </si>
  <si>
    <t>Alto:                  1060 mm         Ancho:                  535 mm            Prof:       500 mm</t>
  </si>
  <si>
    <t>OHS-10</t>
  </si>
  <si>
    <t>base: estrella de 5 puntas en poliamida, rodajas tipo dual.
elevación: por medio de pistón neumático que permite ajustar la altura del asiento.
perillas de ajuste: para ajustar la profundidad del respaldo con el asiento.
mecanismo: plato de acero reforzado con palanca de accionamiento y bloqueo del pistón neumático.
respaldo y asiento: hule espuma laminado flexible con densidad de 22 kgs/m³ en el respaldo y 24 kgs/m³ en el asiento, de alta resilencia.
tapiz: Unicamente al color de su elección de nuestra colección Cancún o Zenzé.
peso máximo de resistencia: 80 kgs. Uso comercial ligero.
NOTA: Las medidas de las alturas aumentan 240 mm con kits cajeros.</t>
  </si>
  <si>
    <t xml:space="preserve">ECOVISITA </t>
  </si>
  <si>
    <t>estructura: de acero tubular de 7/8" de diámetro, calibre 20; con acabado de pintura epóxica (electrostática) color negro.
asiento y respaldo: hule espuma laminado flexible con densidad de 22 kgs/m³ en el respaldo y 24 kgs/m³ en el asiento, de alta resilencia.
tapiz: Unicamente al color de su elección de nuestra colección Cancún o Zenzé.
peso máximo de resistencia: 80 kgs. Uso comercial ligero.</t>
  </si>
  <si>
    <t>Alto:                  795 mm         Ancho:                  480 mm            Prof:       470 mm</t>
  </si>
  <si>
    <t xml:space="preserve">ISO SIN BRAZOS </t>
  </si>
  <si>
    <t>estructura: de acero tubular ovalado de 1 1/8" X 19/32", calibre 18; con acabado de pintura epóxica (electrostática) color negro.
asiento y respaldo: hule espuma laminado flexible con densidad de 22 kgs/m³ en el respaldo y 24 kgs/m³ en el asiento, de alta resilencia. Unicamente al color de su elección de nuestra colección Cancún o Zenzé.
peso máximo de resistencia: 120 kgs. Uso comercial ligero.</t>
  </si>
  <si>
    <t xml:space="preserve">ISO CON BRAZOS </t>
  </si>
  <si>
    <t>estructura: de acero tubular ovalado de 1 1/8" X 19/32", calibre 18; los brazos son una extensión de las mismas patas, con acabado de pintura epóxica (electrostática) color negro.
asiento y respaldo: hule espuma laminado flexible con densidad de 22 kgs/m³ en el respaldo y 24 kgs/m³ en el asiento, de alta resilencia.
tapiz: Unicamente al color de su elección de nuestra colección Cancún o Zenzé.
peso máximo de resistencia: 120 kgs. Uso comercial ligero.</t>
  </si>
  <si>
    <t xml:space="preserve">NOVAISO-SIN BRAZOS </t>
  </si>
  <si>
    <t>estructura: de acero tubular ovalado de 1 1/8" X 19/32", calibre 18; con acabado de pintura epóxica (electrostática) color negro.
asiento y respaldo: en dos piezas en polipropileno de alta resistencia y duración.
color: negro o azul.
peso máximo de resistencia: 120 kgs. Uso comercial ligero.</t>
  </si>
  <si>
    <t>Alto:                  870 mm         Ancho:                  510 mm            Prof:         400 mm</t>
  </si>
  <si>
    <t xml:space="preserve">NOVAISO-CON BRAZOS </t>
  </si>
  <si>
    <t>estructura: de acero tubular ovalado de 1 1/8" X 19/32", calibre 18; los brazos son una extensión de las mismas patas, con acabado de pintura epóxica (electrostática) color negro.
asiento y respaldo: en dos piezas en polipropileno de alta resistencia y duración.
color: negro o azul.
peso máximo de resistencia: 120 kgs. Uso comercial ligero.</t>
  </si>
  <si>
    <t>OHV-54</t>
  </si>
  <si>
    <t>base: trineo y brazos en tres piezas de acero tubular de 1" de diámetro, calibre 16; con terminado en cromo.
respaldo y asiento: hule espuma laminado flexible con densidad de 22 kgs/m³ de alta resilencia; brazos tapizados.
tapiz: hard PVC en color negro.
peso máximo de resistencia: 100 kgs. Uso comercial ligero.</t>
  </si>
  <si>
    <t>Alto:                  950 mm         Ancho:                  575 mm            Prof:         525 mm</t>
  </si>
  <si>
    <t>OHV-14</t>
  </si>
  <si>
    <t>estructura: de acero sólido "cold rolled" de 1/2" de diámetro, con terminado en cromo.
asiento y respaldo: en dos piezas en polipropileno de alta resistencia y duración.
color: negro o gris (sobre pedido blanco, amarillo o azul).
peso máximo de resistencia: 120 kgs. Uso comercial ligero.</t>
  </si>
  <si>
    <t>Alto:                  590 mm         Ancho:                  470 mm            Prof:         495 mm</t>
  </si>
  <si>
    <t>OHV-124</t>
  </si>
  <si>
    <t>respaldo y asiento: de una sola pieza en polipropileno de alta resistencia y duración.
patas: de dos piezas en polipropileno de alta resistencia y duración.
color: verde, blanco, rojo, negro.
peso máximo de resistencia: 120 kgs. Uso comercial ligero.</t>
  </si>
  <si>
    <t>Alto:                  820 mm         Ancho:                  380 mm            Prof:         410 mm</t>
  </si>
  <si>
    <t>OHV-7067D</t>
  </si>
  <si>
    <t>respaldo, asiento y brazos: de una sola pieza en polipropileno con fibra de vidrio de alta resistencia y duración.
patas: de dos piezas en polipropileno de alta resistencia y duración.
color: olivo, blanco, celeste, lila, negro.
peso máximo de resistencia: 120 kgs. Uso comercial ligero.</t>
  </si>
  <si>
    <t>Alto:                  790 mm         Ancho:                  380 mm            Prof:         410 mm</t>
  </si>
  <si>
    <t>OHV-7067F</t>
  </si>
  <si>
    <t>respaldo, asiento y brazos: de una sola pieza en polipropileno con fibra de vidrio de alta resistencia y duración.
patas: de dos piezas en acero tubular redondo con acabado de pintura epóxica (electrostática) color blanco.
color: olivo, blanco, celeste, lila, negro.
peso máximo de resistencia: 120 kgs. Uso comercial ligero.</t>
  </si>
  <si>
    <t>OHV-56</t>
  </si>
  <si>
    <t>estructura: de acero tubular de 5/8" de diámetro, calibre 18; en color negro.
asiento y respaldo: interior en madera de triplay preformado y hule espuma laminado flexible con densidad de 22 kgs/m³ de alta resilencia.
tapiz: soft revolving leather color café con costura por todo el contorno.
peso máximo de resistencia: 120 kgs. Uso comercial ligero.</t>
  </si>
  <si>
    <t>Alto:                  780 mm         Ancho:                  465 mm            Prof:         460 mm</t>
  </si>
  <si>
    <t>OHV-56 ALTA</t>
  </si>
  <si>
    <t>Alto:                  880 mm         Ancho:                  470 mm            Prof:         480 mm</t>
  </si>
  <si>
    <t>OHV-57 ALTO</t>
  </si>
  <si>
    <t>base: plato redondo en lámina de acero calibre 18.
elevación: por medio de pistón neumático que permite ajustar la altura del asiento.
mecanismo: plato de acero reforzado con palanca de bloqueo y con descansapies.
asiento y respaldo: hule espuma laminado flexible con densidad de 24 kgs/m³ y de alta resilencia.
tapiz: soft revolving leather negro.
peso máximo de resistencia: 120 kgs. Uso comercial ligero.</t>
  </si>
  <si>
    <t>Alto:                  1080 mm         Ancho:                  381 mm            Prof:         350 mm</t>
  </si>
  <si>
    <t>OHV-58 ALTO</t>
  </si>
  <si>
    <t>base: plato redondo en lámina de acero calibre 18.
elevación: por medio de pistón neumático que permite ajustar la altura del asiento.
mecanismo: plato de acero reforzado con palanca de bloqueo y con descansapies.
asiento: hule espuma laminado flexible con densidad de 24 kgs/m³ y de alta resilencia.
tapiz: soft revolving leather negro.
peso máximo de resistencia: 120 kgs. Uso comercial ligero.</t>
  </si>
  <si>
    <t>Alto:                  960 mm         Ancho:                  381 mm            Prof:         330 mm</t>
  </si>
  <si>
    <t>OHV-121</t>
  </si>
  <si>
    <t>estructura: de acero tubular de 3/4" de diámetro, calibre 20; con acabado de pintura epóxica (electrostática) color negro.
asiento: en polipropileno de alta resistencia y duración.
tapiz: negro, azul, naranja, amarillo, rojo o verde.
peso máximo de resistencia: 120 kgs. Uso comercial ligero.</t>
  </si>
  <si>
    <t>Alto:                  725 mm         Ancho:                  350 mm            Prof:         350 mm</t>
  </si>
  <si>
    <t>OHV-7201</t>
  </si>
  <si>
    <t>respaldo: de una sola pieza en polipropileno de alta resistencia y duración para intemperie, resistente a los rayos ultravioleta (UV) y al ambiente salino.
color: blanco, naranja, celeste, olivo, capuccino o negro.
peso máximo de resistencia: 130 kgs. Uso comercial ligero.</t>
  </si>
  <si>
    <t>Alto:                  790 mm         Ancho:                  380 mm            Prof:          445mm</t>
  </si>
  <si>
    <t>OHV-61</t>
  </si>
  <si>
    <t>patas: de aluminio tubular de 1" de diámetro, calibre 16, con terminado natural.
asiento y respaldo: de una sola pieza en polipropileno de alta resistencia y duración para intemperie, resistente a los rayos ultravioleta (UV) y al ambiente salino.
color: blanco, verde, negro, naranja, rojo, azul, amarillo.
peso máximo de resistencia: 100 kgs. Uso comercial ligero.</t>
  </si>
  <si>
    <t>OHV-62</t>
  </si>
  <si>
    <t>patas: de aluminio tubular de 1" de diámetro, calibre 16, con terminado natural.
asiento y respaldo: de una sola pieza en polipropileno de alta resistencia y duración para intemperie, resistente a los rayos ultravioleta (UV) y al ambiente salino.
color: aqua, blanco, rojo.
peso máximo de resistencia: 100 kgs. Uso comercial ligero.</t>
  </si>
  <si>
    <t>Alto:                  835 mm         Ancho:                  380 mm            Prof:          425mm</t>
  </si>
  <si>
    <t>OHV-64</t>
  </si>
  <si>
    <t>patas: de aluminio tubular de 1" de diámetro, calibre 16, con terminado natural.
asiento y respaldo: de una sola pieza en polipropileno de alta resistencia y duración para intemperie, resistente a los rayos ultravioleta (UV) y al ambiente salino.
color: olivo, blanco, rojo.
peso máximo de resistencia: 100 kgs. Uso comercial ligero.</t>
  </si>
  <si>
    <t>OHV-69</t>
  </si>
  <si>
    <t>patas: de aluminio tubular de 1" de diámetro, calibre 16, con terminado natural.
asiento y respaldo: de una sola pieza en polipropileno de alta resistencia y duración para intemperie, resistente a los rayos ultravioleta (UV) y al ambiente salino.
color: mostaza, blanco, rojo.
peso máximo de resistencia: 100 kgs. Uso comercial ligero.</t>
  </si>
  <si>
    <t>OHV-126</t>
  </si>
  <si>
    <r>
      <rPr>
        <b/>
        <sz val="8"/>
        <color theme="1" tint="0.249977111117893"/>
        <rFont val="Geneva"/>
      </rPr>
      <t>AMBIENTE</t>
    </r>
    <r>
      <rPr>
        <sz val="8"/>
        <color theme="1" tint="0.249977111117893"/>
        <rFont val="Geneva"/>
      </rPr>
      <t xml:space="preserve"> interior </t>
    </r>
    <r>
      <rPr>
        <b/>
        <sz val="8"/>
        <color theme="1" tint="0.249977111117893"/>
        <rFont val="Geneva"/>
      </rPr>
      <t>ESTRUCTURA:</t>
    </r>
    <r>
      <rPr>
        <sz val="8"/>
        <color theme="1" tint="0.249977111117893"/>
        <rFont val="Geneva"/>
      </rPr>
      <t xml:space="preserve"> Base de madera de fresno americano. Límite de carga de120 kgs. Las uniones entre las piezas son en base a tornillos. Terminado natural. </t>
    </r>
    <r>
      <rPr>
        <b/>
        <sz val="8"/>
        <color theme="1" tint="0.249977111117893"/>
        <rFont val="Geneva"/>
      </rPr>
      <t>ASIENTO, RESPALDO Y BRAZOS:</t>
    </r>
    <r>
      <rPr>
        <sz val="8"/>
        <color theme="1" tint="0.249977111117893"/>
        <rFont val="Geneva"/>
      </rPr>
      <t xml:space="preserve"> Armazón de respaldo y brazos interior en madera de triplay compuesto por diversas hojas con espesor de 12 mm. Acojinado con hule espuma de poliuretano inyectado y dimensionada en 30 mm de espesor, de alta densidad (60kgs/m³) con retardante a la flama y de alta resilencia. </t>
    </r>
    <r>
      <rPr>
        <b/>
        <sz val="8"/>
        <color theme="1" tint="0.249977111117893"/>
        <rFont val="Geneva"/>
      </rPr>
      <t>REGATONES:</t>
    </r>
    <r>
      <rPr>
        <sz val="8"/>
        <color theme="1" tint="0.249977111117893"/>
        <rFont val="Geneva"/>
      </rPr>
      <t xml:space="preserve"> Polipropileno de alta densidad. Tipo media luna externos. Color negro. </t>
    </r>
    <r>
      <rPr>
        <b/>
        <sz val="8"/>
        <color theme="1" tint="0.249977111117893"/>
        <rFont val="Geneva"/>
      </rPr>
      <t>TAPIZ:</t>
    </r>
    <r>
      <rPr>
        <sz val="8"/>
        <color theme="1" tint="0.249977111117893"/>
        <rFont val="Geneva"/>
      </rPr>
      <t xml:space="preserve"> En tela de color a su elección, de nuestra colección </t>
    </r>
    <r>
      <rPr>
        <b/>
        <sz val="8"/>
        <color theme="1" tint="0.249977111117893"/>
        <rFont val="Geneva"/>
      </rPr>
      <t>CASPER.</t>
    </r>
    <r>
      <rPr>
        <sz val="8"/>
        <color theme="1" tint="0.249977111117893"/>
        <rFont val="Geneva"/>
      </rPr>
      <t xml:space="preserve"> </t>
    </r>
    <r>
      <rPr>
        <b/>
        <sz val="8"/>
        <color theme="1" tint="0.249977111117893"/>
        <rFont val="Geneva"/>
      </rPr>
      <t>RESISTENCIA:</t>
    </r>
    <r>
      <rPr>
        <sz val="8"/>
        <color theme="1" tint="0.249977111117893"/>
        <rFont val="Geneva"/>
      </rPr>
      <t xml:space="preserve"> Peso máximo de resistencia 120 kgs.</t>
    </r>
  </si>
  <si>
    <t>Alto:                  830 mm         Frente:                  490 mm            Prof:                      460 mm</t>
  </si>
  <si>
    <t>OHV-127</t>
  </si>
  <si>
    <r>
      <rPr>
        <b/>
        <sz val="10"/>
        <color theme="1"/>
        <rFont val="Verdana"/>
        <family val="2"/>
      </rPr>
      <t>2 PZ POR CAJA</t>
    </r>
    <r>
      <rPr>
        <u/>
        <sz val="10"/>
        <color indexed="12"/>
        <rFont val="Verdana"/>
        <family val="2"/>
      </rPr>
      <t xml:space="preserve"> </t>
    </r>
  </si>
  <si>
    <t>ESTRUCTURA:
Base de acero tubular redondo de 5/8” de diámetro, calibre 16.
Soporte del asiento en solera de acero 1” con un espesor de 1/4”.
Las uniones entre las piezas son en base a soldadura de microalambre a gas CO². Terminado en cromo.
ASIENTO, RESPALDO Y BRAZOS:
Armazón de respaldo y brazos interior en madera de triplay compuesto por diversas hojas con espesor de 12 mm. Acojinado con hule espuma de poliuretano inyectado y dimensionada en 30 mm de espesor, de alta densidad (60 kgs/m³) con retardante a la flama y de alta resilencia.
REGATONES:
Polipropileno de alta densidad. Tipo media luna externos. Color negro.
TAPIZ:
En tela de color a su elección, de nuestra colección CASPER.
RESISTENCIA:
Peso máximo de resistencia 120 kgs.</t>
  </si>
  <si>
    <t>Alto:                  830 mm         Frente:                  490 mm            Prof:                      480 mm</t>
  </si>
  <si>
    <t>OHV-128</t>
  </si>
  <si>
    <r>
      <rPr>
        <b/>
        <sz val="10"/>
        <rFont val="Verdana"/>
        <family val="2"/>
      </rPr>
      <t>2 PZ POR CAJA</t>
    </r>
    <r>
      <rPr>
        <u/>
        <sz val="10"/>
        <rFont val="Verdana"/>
        <family val="2"/>
      </rPr>
      <t xml:space="preserve"> </t>
    </r>
  </si>
  <si>
    <r>
      <rPr>
        <b/>
        <sz val="8"/>
        <color theme="1" tint="0.249977111117893"/>
        <rFont val="Geneva"/>
      </rPr>
      <t>BASE:</t>
    </r>
    <r>
      <rPr>
        <sz val="8"/>
        <color theme="1" tint="0.249977111117893"/>
        <rFont val="Geneva"/>
      </rPr>
      <t xml:space="preserve">Estrella cuadrilatero de 4 puntas y diámetro de 660 mm (25”)
nervada.Límite de carga de 830-860 kgs. Material en fundición de aluminio nervado. Giratoria en 360º Terminado en pintura electrostática en polvo (époxica) color
blanco. Forma piramidal. </t>
    </r>
    <r>
      <rPr>
        <b/>
        <sz val="8"/>
        <color theme="1" tint="0.249977111117893"/>
        <rFont val="Geneva"/>
      </rPr>
      <t>ASIENTO, RESPALDO Y BRAZOS:</t>
    </r>
    <r>
      <rPr>
        <sz val="8"/>
        <color theme="1" tint="0.249977111117893"/>
        <rFont val="Geneva"/>
      </rPr>
      <t xml:space="preserve"> Armazón de respaldo y brazos interior en madera de triplay compuesto por diversas hojas con espesor de 12 mm. Acojinado con hule espuma de poliuretano inyectado y dimensionada en 30 mm de espesor, de alta densidad (60kgs/m³) con retardante a la flama y de alta resilencia. </t>
    </r>
    <r>
      <rPr>
        <b/>
        <sz val="8"/>
        <color theme="1" tint="0.249977111117893"/>
        <rFont val="Geneva"/>
      </rPr>
      <t>REGATONES:</t>
    </r>
    <r>
      <rPr>
        <sz val="8"/>
        <color theme="1" tint="0.249977111117893"/>
        <rFont val="Geneva"/>
      </rPr>
      <t>Polipropileno de alta densidad. Tipo media luna externos. Color negro.</t>
    </r>
    <r>
      <rPr>
        <b/>
        <sz val="8"/>
        <color theme="1" tint="0.249977111117893"/>
        <rFont val="Geneva"/>
      </rPr>
      <t xml:space="preserve"> RESISTENCIA:</t>
    </r>
    <r>
      <rPr>
        <sz val="8"/>
        <color theme="1" tint="0.249977111117893"/>
        <rFont val="Geneva"/>
      </rPr>
      <t xml:space="preserve"> Peso máximo de resistencia 120 kgs</t>
    </r>
  </si>
  <si>
    <t>Alto:                  830 mm         Ancho:                 500 mm            Prof:                     500 mm</t>
  </si>
  <si>
    <t xml:space="preserve">OHV-128 LOUNGE </t>
  </si>
  <si>
    <t>AMBIENTE •interior
BASE: •Estrella cuadrilatero de 4 puntas y diámetro de 660 mm (25”) nervada. •Límite de carga de 830-860 kgs. •Material en fundición de aluminio nervado.
•Giratoria en 360º •Terminado en pintura electrostática en polvo (époxica) color negro.
ASIENTO, RESPALDO Y BRAZOS: •Armazón de respaldo y brazos interior en madera de triplay compuesto por diversas hojas con espesor de 12 mm.
•Acojinado con hule espuma de poliuretano inyectado y dimensionada en 30 mm de espesor, de alta densidad (60kgs/m³) con retardante a la flama y de alta resilencia.
REGATONES: •Polipropileno de alta densidad.
•Tipo media luna externos. •Color negro.
TAPIZ: •En tela de color a su elección, de nuestra colección CASPER.
RESISTENCIA: •Peso máximo de resistencia 120 kgs</t>
  </si>
  <si>
    <t>Alto:                    830 mm         Ancho:                  500 mm            Largo:                     500 mm</t>
  </si>
  <si>
    <t>OHV-125 LOUNGE</t>
  </si>
  <si>
    <t>ESTRUCTURA:
•De acero tubular redondo de 7/8” de diámetro, calibre 16.
• Diseñada en dos secciones unidas con soldadura
MIG.
•Las uniones entre las piezas son en base a soldadura de microalambre a gas CO².
ASIENTO, RESPALDO Y BRAZOS:
•Armazón de respaldo y brazos interior en madera de triplay
compuesto por diversas hojas con espesor de 12 mm.
•Acojinado con hule espuma de poliuretano inyectado y
dimensionada en 30 mm de espesor, de alta densidad (60
kgs/m³) con retardante a la flama y de alta resilencia.
REGATONES:
•Polipropileno de alta densidad.
•Tipo media luna externos.
•Color negro.</t>
  </si>
  <si>
    <t>Alto:                   820 mm         Frente:                   630 mm            Prof:                       680 mm</t>
  </si>
  <si>
    <t>OHV-129</t>
  </si>
  <si>
    <t>ESTRUCTURA:
•Base de acero tubular redondo de 5/8” de diámetro, calibre
16.
•Soporte del asiento en solera de acero 1” con un espesor de
1/4”.
•Separador y descansapies de perfíl redondo tubular de acero
en 3/8” de diámetro.
•Límite de carga de 120 kgs.
•Las uniones entre las piezas son en base a soldadura de
microalambre a gas CO².
•Terminado en cromo.
ASIENTO, RESPALDO Y BRAZOS:
•Armazón de respaldo y brazos interior en madera de triplay
compuesto por diversas hojas con espesor de 12 mm.
•Acojinado con hule espuma de poliuretano inyectado y
dimensionada en 30 mm de espesor, de alta densidad (60
kgs/m³) con retardante a la flama y de alta resilencia.
REGATONES:
•Polipropileno de alta densidad.
•Tipo media luna externos.
•Color negro.</t>
  </si>
  <si>
    <t>Alto:                   990 mm         Frente:                   480 mm            Prof:                       480 mm</t>
  </si>
  <si>
    <t>OHM-31003</t>
  </si>
  <si>
    <t>Tapizado en tela en hilos de algodón poliéster, capitonado recto y pespuntado, suave al tacto.</t>
  </si>
  <si>
    <t>Alto:                  820 mm         Largo:                 1830 mm            Prof:                     840 mm</t>
  </si>
  <si>
    <t>OHM- 31001</t>
  </si>
  <si>
    <t>Alto:                  820 mm         Largo:                 980 mm            Prof:                     840 mm</t>
  </si>
  <si>
    <t>OHV-106</t>
  </si>
  <si>
    <t>estructura: de lámina de acero cortada doblada y troquelada, calibre 18; con acabado de pintura epóxica (electrostática) y terminado en imitación madera.
asiento, respaldo y brazos: base y armazón en madera de triplay, hule espuma laminado flexible con densidad de 27 kgs/m³ y alta resilencia.
peso máximo de resistencia: 160 kgs.</t>
  </si>
  <si>
    <t>Alto:                  780 mm         Largo:                 475 mm            Prof:                     410 mm</t>
  </si>
  <si>
    <t>OHV-120</t>
  </si>
  <si>
    <t>estructura: de acero tubular de 5/8" de diámetro; con acabado de pintura epóxica (electrostática) color negro mate.
asiento, respaldo y brazos: base y armazón en madera de triplay, hule espuma laminado flexible con densidad de 27 kgs/m³ y alta resilencia.
peso máximo de resistencia: 120 kgs.</t>
  </si>
  <si>
    <t>Alto:                  775 mm         Largo:                 460 mm            Prof:                     540 mm</t>
  </si>
  <si>
    <t>OHM-122</t>
  </si>
  <si>
    <t>estructura: de acero tubular ovalado de 30 X 15 mm; con acabado de pintura epóxica (electrostática) color negro mate.
asiento: hule espuma laminado flexible con densidad de 27 kgs/m³ y alta resilencia.
tapiz: tela o vinil al color de su elección de nuestro catálogo.
peso máximo de resistencia: 120 kgs.</t>
  </si>
  <si>
    <t>Alto:                  440 mm         Largo:                 940 mm            Prof:                     490 mm</t>
  </si>
  <si>
    <t>OHM-123</t>
  </si>
  <si>
    <t>Alto:                  440 mm         Largo:                  mm            Prof:                     490 mm</t>
  </si>
  <si>
    <t>OHM-130</t>
  </si>
  <si>
    <t>estructura: de acero tubular de 3/4" de diámetro; con acabado de pintura epóxica (electrostática) color negro mate.
asiento: base y armazón en madera de pino de primera calidad, hule espuma laminado flexible con densidad de 20 kgs/m³ y alta resilencia.
tapiz: poliester jaspeado.
peso máximo de resistencia: 110 kgs. aproximadamente.</t>
  </si>
  <si>
    <t>Alto:                  440 mm         Largo:                  345 mm            Prof:                     480 mm</t>
  </si>
  <si>
    <t>OHM-131</t>
  </si>
  <si>
    <t>estructura: de acero tubular de 3/4" de diámetro; con acabado de pintura epóxica (electrostática) color negro mate.
asiento: base y armazón en madera de pino de primera calidad, hule espuma laminado flexible con densidad de 20 kgs/m³ y alta resilencia.
tapiz: poliester jaspeado.
peso máximo de resistencia: 150 kgs. aproximadamente.</t>
  </si>
  <si>
    <t>Alto:                  440 mm         Largo:                  1150 mm            Prof:                     480 mm</t>
  </si>
  <si>
    <t>OHM-132</t>
  </si>
  <si>
    <t>estructura: de acero tubular de 1/2" de diámetro; con acabado de pintura epóxica (electrostática) color negro mate.
asiento: base y armazón en madera de pino de primera calidad, hule espuma laminado flexible con densidad de 20 kgs/m³ y alta resilencia.
tapiz: poliéster.
peso máximo de resistencia: 110 kgs. aproximadamente.</t>
  </si>
  <si>
    <t>Alto:                  450 mm         Diametro:                   445 mm            Prof:                     480 mm</t>
  </si>
  <si>
    <t>OHM-7023-CC</t>
  </si>
  <si>
    <t>mueble: en polipropileno de alta resistencia y duración para intemperie e interior, resistente a los rayos ultravioleta (UV) y al ambiente salino con terminado en imitación rattán.
asiento y respaldo: acojinado con hule espuma laminado flexible con densidad en 27 kgs/m3 y alta resilencia.
color: color mueble: blanco (W8), gris (G6), cafe (N3), negro (K3); color cojín: azul (B06), beige (W02), capucccino (N02), shedron (Y04).
peso máximo de resistencia: 180 kgs.</t>
  </si>
  <si>
    <t>Alto:                  750 mm         Largo:                  830 mm            Prof:                     710 mm</t>
  </si>
  <si>
    <t>OHM-7023-LC</t>
  </si>
  <si>
    <t>Alto:                  750 mm         Largo:                  1150 mm            Prof:                     710 mm</t>
  </si>
  <si>
    <t>OHM-7023-SF</t>
  </si>
  <si>
    <t>Alto:                  1990 mm         Largo:                  1150 mm            Prof:                     480 mm</t>
  </si>
  <si>
    <t>OHM-7023OT</t>
  </si>
  <si>
    <t>banco: en polipropileno de alta resistencia y duración para intemperie e interior, resistente a los rayos ultravioleta (UV) y al ambiente salino con terminado en imitación rattán.
asiento: acojinado con hule espuma laminado flexible con densidad en 27 kgs/m3 y alta resilencia.
color: color mueble: blanco (W8), gris (G6), cafe (N3), negro (K3); color cojín: azul (B06), beige (W02), capucccino (N02), shedron (Y04).
peso máximo de resistencia: 180 kgs.</t>
  </si>
  <si>
    <t>Alto:                 450 mm         Largo:                  580 mm            Prof:                     580 mm</t>
  </si>
  <si>
    <t>OHM-7023ST</t>
  </si>
  <si>
    <t>banco: en polipropileno de alta resistencia y duración para intemperie e interior, resistente a los rayos ultravioleta (UV) y al ambiente salino con terminado en imitación rattán.
color: color mueble: blanco (W8), gris (G6), cafe (N3), negro (K3); color cojín: azul (B06), beige (W02), capucccino (N02), shedron (Y04).
peso máximo de resistencia: 180 kgs.</t>
  </si>
  <si>
    <t>OHM-7215CC</t>
  </si>
  <si>
    <t>mueble: en polipropileno de alta resistencia y duración para intemperie e interior, resistente a los rayos ultravioleta (UV) y al ambiente salino.
respaldo y asiento: acojinado con hule espuma laminado flexible con densidad en 27 kgs/m3 y alta resilencia.
color: color mueble: gris (G6), blanco (W8), rojo (R9); color cojín: gris (G02), aqua (B07), rayas (C04).
peso máximo de resistencia: 180 kgs.</t>
  </si>
  <si>
    <t>Alto:                 745 mm         Largo:                  785 mm            Prof:                     785 mm</t>
  </si>
  <si>
    <t>OHM-7215LC</t>
  </si>
  <si>
    <t>OHM-7215SF</t>
  </si>
  <si>
    <t>Alto:                 745 mm         Largo:                  2195 mm            Prof:                     785 mm</t>
  </si>
  <si>
    <t>OHM7215CN</t>
  </si>
  <si>
    <t>OHM-7215CT</t>
  </si>
  <si>
    <t>mesa: en polipropileno de alta resistencia y duración para intemperie e interior, resistente a los rayos ultravioleta (UV) y al ambiente salino.
color: gris (G6), blanco (W8), rojo (R9).
peso máximo de resistencia: 180 kgs.</t>
  </si>
  <si>
    <t>Alto:                 440 mm         Largo:                  785 mm            Prof:                     785 mm</t>
  </si>
  <si>
    <t>OHM-7215OT</t>
  </si>
  <si>
    <t>mueble: en polipropileno de alta resistencia y duración para intemperie e interior, resistente a los rayos ultravioleta (UV) y al ambiente salino.
asiento y respaldo: acojinado con hule espuma laminado flexible con densidad en 27 kgs/m3 y alta resilencia.
color: color mueble: gris (G6), blanco (W8), rojo (R9); color cojín: gris (G02), aqua (B07), rayas (C04).
peso máximo de resistencia: 180 kgs.</t>
  </si>
  <si>
    <t>OHM-7215S1</t>
  </si>
  <si>
    <t>mueble: en polipropileno de alta resistencia y duración para intemperie e interior, resistente a los rayos ultravioleta (UV) y al ambiente salino.
asiento y respaldo: acojinado con hule espuma laminado flexible con densidad en 27 kgs/m3 y alta resilencia.
color: color mueble: gris (G6), blanco (W8), rojo (R9); color cojín: gris (G02), aqua (B07), rayas (C04).
peso máximo de resistencia: 180 kg.</t>
  </si>
  <si>
    <t>Alto:                 745 mm         Ancho:                  785 mm            Prof:                     785 mm</t>
  </si>
  <si>
    <t>OHM-7095</t>
  </si>
  <si>
    <t xml:space="preserve">6 PZ POR CAJA </t>
  </si>
  <si>
    <t>mesa: en polipropileno de alta resistencia y duración para intemperie e interior, resistente a los rayos ultravioleta (UV) y al ambiente salino.
color: blanco (W9), gris (G6), cafe (N3), negro (K3).
peso máximo de resistencia: 80 kgs. aproximadamente.</t>
  </si>
  <si>
    <t>Alto:                 525 mm         Ancho:                  420 mm            Prof:                     528 mm</t>
  </si>
  <si>
    <t>OHM-7035</t>
  </si>
  <si>
    <t>mesa: en polipropileno de alta resistencia y duración para intemperie e interior, resistente a los rayos ultravioleta (UV) y al ambiente salino; ajustable en dos alturas.
color: blanco (W9), gris (G6), negro (K3), cafe (N3), ambar (YF), pistache (V4).
peso máximo de resistencia: 60 kgs. aproximadamente.</t>
  </si>
  <si>
    <t>Alto:                 840 mm         Ancho:                  490 mm            Prof:                     mm</t>
  </si>
  <si>
    <t>OHM-7101</t>
  </si>
  <si>
    <t>mesa: en polipropileno de alta resistencia y duración para intemperie e interior, resistente a los rayos ultravioleta (UV) y al ambiente salino; ajustable en dos alturas.
color: blanco (W8), gris (G6), café (N3), negro (K3), verde agave (VD), ámbar (YF).
peso máximo de resistencia: 5 kgs. aproximadamente.</t>
  </si>
  <si>
    <t>OHM-7155</t>
  </si>
  <si>
    <t>mesa: en termoplástico polimerizado de polipropileno de baja densidad para intemperie e interior, resistente a los rayos ultravioleta (UV), al ambiente salino, a los cambios bruscos de temperatura y a corrosión de ácidos alcalinos; es inocuo y no guarda aromas.
color: blanco (W9), gris (G6), gris oscuro (G7), verde agave (VD).
peso máximo de resistencia: 100 kgs. aproximadamente.</t>
  </si>
  <si>
    <t>OHM-7167DT</t>
  </si>
  <si>
    <t xml:space="preserve">5 PZ POR CAJA </t>
  </si>
  <si>
    <t>base: en forma redonda con pedestal de acero. Pintura electrostática en polvo (epóxica).
cubierta: en polipropileno de alta resistencia y duración.
color: blanco (W9), blanco (W9) con negro (K5), negro (K5).
peso máximo de resistencia: 50 kgs. aproximadamente.</t>
  </si>
  <si>
    <t>Alto:                 740 mm         Ancho:                  720 mm            Prof:                     600 mm</t>
  </si>
  <si>
    <t>OHM-7167LT</t>
  </si>
  <si>
    <t>Alto:                 960 mm         Ancho:                  720 mm            Prof:                     600 mm</t>
  </si>
  <si>
    <t>OHM-7167BT</t>
  </si>
  <si>
    <t>Alto:                 1060 mm         Ancho:                  720 mm            Prof:                     600 mm</t>
  </si>
  <si>
    <t>OHM-7168B-DT</t>
  </si>
  <si>
    <t>base: en forma redonda con pedestal de acero. Pintura electrostática en polvo (epóxica).
cubierta: en polipropileno de alta resistencia y duración.
color: blanco (W9), blanco (W9) con negro (K5).
peso máximo de resistencia: 40 kgs. aproximadamente.</t>
  </si>
  <si>
    <t>Alto:                 740 mm         Ancho:                  700 mm            Prof:                     600 mm</t>
  </si>
  <si>
    <t>OHM-7168B-LT</t>
  </si>
  <si>
    <t>OHM-7168B-BT</t>
  </si>
  <si>
    <t>Alto:                 1060 mm         Ancho:                  700 mm            Prof:                     600 mm</t>
  </si>
  <si>
    <t>OHM-47</t>
  </si>
  <si>
    <t>estructura: de acero tubular redondo de 1 1/2" de diámetro, calibre 16; con acabado de pintura epóxica (electrostática) color negro.
cubierta: en copolímero de polipropileno de alta densidad inyectado, en 5/8" de espesor con embutido para lápiz.
color: negro.
peso máximo de resistencia: 90 kgs. aproximadamente.</t>
  </si>
  <si>
    <t>Alto:                 720 mm         Ancho:                  600 mm            Prof:                     470 mm</t>
  </si>
  <si>
    <t>OHM-7020D2</t>
  </si>
  <si>
    <t>estructura: De perfil cuadrado tubular de aluminio, travesaños de perfil rectangular tubular de aluminio y separador de perfil redondo tubular de aluminio. Tratamiento anodizado y terminado natural.
cubierta: En copolímero de polipropileno, diseño ergonómico; para uso a la intemperie e interior. Resistente a los rayos ultravioleta (UV) y al ambiente salino. Terminado en imitación rattán.
color: blanco, gris, negro, cafe.
peso máximo de resistencia: 280 kg.</t>
  </si>
  <si>
    <t>Alto:                 750 mm         Ancho:                  950 mm            Prof:                     950 mm</t>
  </si>
  <si>
    <t>OHM-7021D2</t>
  </si>
  <si>
    <t>Alto:                 750 mm         Ancho:                  1750 mm            Prof:                     950 mm</t>
  </si>
  <si>
    <t>OHM-7022-B2</t>
  </si>
  <si>
    <t>Alto:                 1060 mm         Ancho:                  680 mm            Prof:                     680 mm</t>
  </si>
  <si>
    <t>OHM-7022-D2</t>
  </si>
  <si>
    <t>Alto:                 750 mm         Ancho:                  680 mm            Prof:                     680 mm</t>
  </si>
  <si>
    <t>OHM-7022-C2</t>
  </si>
  <si>
    <t>Alto:                 380 mm         Ancho:                  680 mm            Prof:                     680 mm</t>
  </si>
  <si>
    <t>OHR-310-3P</t>
  </si>
  <si>
    <t>estructura: travesaño de acero tubular rectangular calibre 14, con acabado de pintura epóxica (electrostática) color negro mate y patas de acero tubular ovalado, calibre 14, con terminado en cromo.
asiento y respaldo: en polipropileno de alta resistencia y duración.
color: tapas en blanco, gris o negro.
peso máximo de resistencia: 900 kgs.</t>
  </si>
  <si>
    <t>Alto:                 815 mm         Ancho:                  1470 mm            Prof:                     500 mm</t>
  </si>
  <si>
    <t>OHR-329-3P</t>
  </si>
  <si>
    <t>estructura: travesaño de acero tubular rectangular calibre 14, con acabado de pintura epóxica (electrostática) color negro mate y patas de acero tubular ovalado, calibre 14, con terminado en cromo.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900 kgs.</t>
  </si>
  <si>
    <t>OHR-347-3P</t>
  </si>
  <si>
    <t>estructura: travesaño de acero tubular rectangular calibre 14, con acabado de pintura epóxica (electrostática) color negro mate y patas de acero tubular ovalado, calibre 14, con terminado en cromo.
respaldo: en polipropileno de alta resistencia y duración.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900 kgs.</t>
  </si>
  <si>
    <t>OHR-365-3P</t>
  </si>
  <si>
    <t>estructura: travesaño de acero tubular rectangular calibre 14, con acabado de pintura epóxica (electrostática) color negro mate y patas de acero tubular ovalado, calibre 14, con terminado en cromo.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900 kgs.</t>
  </si>
  <si>
    <t>OHR-2700-2P</t>
  </si>
  <si>
    <t>estructura: de acero tubular rectangular de 1 1/2" X 3", calibre 16, asientos y respaldos de perfil redondo tubular ponchado de acero con travesaños separadores tubulares redondos de acero con acabado de pintura epóxica (electrostática) color negro.
respaldo y asiento: en dos piezas en polipropileno de alta resistencia y duración.
color: negro, gris, verde, rojo, azul, blanco, berenjena, gris cálido, naranja.
peso máximo de resistencia: 200 kgs.</t>
  </si>
  <si>
    <t>Alto:                 800 mm         Ancho:                  967 mm            Prof:                     450 mm</t>
  </si>
  <si>
    <t>OHR-2700-3P</t>
  </si>
  <si>
    <t>Alto:                 1482 mm         Ancho:                  967 mm            Prof:                     450 mm</t>
  </si>
  <si>
    <t>OHR-2700-4P</t>
  </si>
  <si>
    <t>Alto:                 1997 mm         Ancho:                  967 mm            Prof:                     450 mm</t>
  </si>
  <si>
    <t>OHR-2700-5P</t>
  </si>
  <si>
    <t>Alto:                 2512 mm         Ancho:                  967 mm            Prof:                     450 mm</t>
  </si>
  <si>
    <t>OHR-2200-2P</t>
  </si>
  <si>
    <t>estructura: de acero tubular rectangular de 1 1/2" X 3", calibre 16, asientos y respaldos de perfil redondo tubular de acero ponchado con travesaños separadores tubulares redondos de acero con acabado de pintura epóxica (electrostática) color negro mate.
respaldo y asiento: hule espuma laminado flexible con densidad en el respaldo de 22 kgs/m3 y de 24 kgs/m3 en el asiento y alta resilencia.
tapiz: tapizada al color de su elección de toda nuestra colección de tapices.
peso máximo de resistencia: 200 kgs.</t>
  </si>
  <si>
    <t>OHR-2200-3P</t>
  </si>
  <si>
    <t>Alto:                 800 mm         Ancho:                  1482 mm            Prof:                     450 mm</t>
  </si>
  <si>
    <t>OHR-2200-4P</t>
  </si>
  <si>
    <t>Alto:                 800 mm         Ancho:                  1997 mm            Prof:                     450 mm</t>
  </si>
  <si>
    <t>OHR-2200-5P</t>
  </si>
  <si>
    <t>Alto:                 800 mm         Ancho:                  2512 mm            Prof:                     450 mm</t>
  </si>
  <si>
    <t>OHR-2400-2P</t>
  </si>
  <si>
    <t>estructura: de acero tubular rectangular de 1 1/2" X 3", calibre 16, asientos y respaldos de perfil redondo tubular de acero ponchado con travesaños separadores tubulares redondos de acero con acabado de pintura epóxica (electrostática) color negro mate.
respaldo: en malla de diseño ergonómico.
asiento: hule espuma laminado flexible con densidad en 24 kgs/m3 y alta resilencia.
tapiz: respaldo de malla al color de su elección de nuestra colección Malla Furny y asiento tapizado al color de su elección de toda nuestra colección de tapices.
peso máximo de resistencia: 200 kgs.</t>
  </si>
  <si>
    <t>OHR-2400-3P</t>
  </si>
  <si>
    <t>OHR-2400-4P</t>
  </si>
  <si>
    <t>OHR-2400-5P</t>
  </si>
  <si>
    <t>OHR-2800-2PCR</t>
  </si>
  <si>
    <t>estructura: de acero tubular rectangular de 1 1/2" X 3 1/2", calibre 14, con acabado de pintura epóxica (electrostática) color negro mate. Patas y base de las patas de lámina de acero troquelada, calibre 16; contiene niveladores. Terminado en cromo.
asiento y respaldo: de lámina de acero troquelada perforada, calibre 16; con acabado de pintura epóxica (electrostática) color plata. Ensamblado en bastidor de acero tubular rectangular.
peso máximo de resistencia: 1,000 kgs.</t>
  </si>
  <si>
    <t>Alto:                 780 mm         Ancho:                  1164 mm            Prof:                     510 mm</t>
  </si>
  <si>
    <t>OHR-288-3PCR</t>
  </si>
  <si>
    <t>Alto:                 780 mm         Ancho:                  1745 mm            Prof:                     510 mm</t>
  </si>
  <si>
    <t>OHR-2800-4PCR</t>
  </si>
  <si>
    <t>Alto:                 780 mm         Ancho:                  2326 mm            Prof:                     510 mm</t>
  </si>
  <si>
    <t>COSTO 2026</t>
  </si>
  <si>
    <t xml:space="preserve">PRECIO VTA </t>
  </si>
  <si>
    <t>BM 40</t>
  </si>
  <si>
    <t>EJECUTIVO RESPALDO ALTO CON CABECERA  MEC EJECUTIVO RECLINABLE,CON PALANCA DE BLOQUEO, BRAZOS DE DOBLE BARRA DE ACERO CON PAD DE POLIURETANO Y BASE CROMADA</t>
  </si>
  <si>
    <t>Alto: 120                   cm         Ancho: 63                cm            Fondo: 69                    cm</t>
  </si>
  <si>
    <t>A INDICAR SEGÚN MUESTRARIO TELA GREEN LEATHER</t>
  </si>
  <si>
    <t>BM 41</t>
  </si>
  <si>
    <t>EJECUTIVO RESPALDO MEDIO, MEC EJECUTIVO RECLINABLE CON PALANCA DE BLOQUEO, BRAZOS DE DOBLE BARRA DE ACERO CON PAD DE POLIURETANO Y BASE CROMADA</t>
  </si>
  <si>
    <t>Alto:                   cm         Ancho:                  cm            Largo:                    cm</t>
  </si>
  <si>
    <t>BM 43</t>
  </si>
  <si>
    <t>SILLON PARA VISITANTE , BRAZOS DE DOBLE BARRA DE ACERO CON PAD DE POLIURETANO , BASE DE TRINEO REDONDO TERMINADO EN CROMO.</t>
  </si>
  <si>
    <t xml:space="preserve">BM 90 </t>
  </si>
  <si>
    <t>Alto: 120                 cm         Ancho: 63                  cm            Fondo: 69                    cm</t>
  </si>
  <si>
    <t>BM 91</t>
  </si>
  <si>
    <t>EJECUTIVO RESPALDO MEDIO, MEC EJECUTIVO RECLINABLE,CON PALANCA DE BLOQUEO, BRAZOS DE DOBLE BARRA DE ACERO CON PAD DE POLIURETANO, BASE CROMADA</t>
  </si>
  <si>
    <t xml:space="preserve">BM 93 </t>
  </si>
  <si>
    <t>SILLON PARA VISITANTE , BRAZOS DE DOBLE BARA DE ACERO CON PAD DE POLIURETANO , BASE DE TRINEO REDONDO TERMINADO EN CROMO</t>
  </si>
  <si>
    <t>BM 190</t>
  </si>
  <si>
    <t>EJECUTIVO RESPALDO  ALTO CON CABECERA ,BRAZO EN SOLERA DE ACERO TERMINADA EN CROMO CON PAD TAPIZADO,  MEC. RODILLA CON 5 POSICIONES DE BLOQUEO.BASE CROMADA</t>
  </si>
  <si>
    <t>Alto: 120                   cm         Ancho: 63                  cm            Fondo: 69                    cm</t>
  </si>
  <si>
    <t>BM 191</t>
  </si>
  <si>
    <t>EJECUTIVO RESP. BAJO, MEDIO EN SOLERA DE ACERO TERMINADA EN CROMO CON PAD TAPIZADO,  MEC. RODILLA CON 5 POSICIONES DE BLOQUEO, CON BASE CROMADA</t>
  </si>
  <si>
    <t>BM 193</t>
  </si>
  <si>
    <t>SILLON PARA VISITANTE , BRAZOS DE SOLERA DE ACERO CON PAD TAPIZADO , BASE DE TRINEO REDONDO TERMINADO EN CROMO</t>
  </si>
  <si>
    <t>BM 195</t>
  </si>
  <si>
    <t>SILLON PARA VISITANTE , BRAZOS  CON PAD TAPIZADO , BASE DE TRINEO EN TUBO OVALADO CON REFUERZO EN EL INTERIOR TERMINADO EN CROMO</t>
  </si>
  <si>
    <t>BM 220 SB</t>
  </si>
  <si>
    <t>SILLA OPERATIVA DE RESPALDO ALTO CON POLIURETANO INYECTADO EN ASIENTO, NO INCLUYE BRAZOS</t>
  </si>
  <si>
    <t>Alto: 108 cm     Fondo: 65cm Ancho: 67 cm</t>
  </si>
  <si>
    <t xml:space="preserve">A INDICAR SEGÚN MUESTRARIO </t>
  </si>
  <si>
    <t>BM 220 BR7</t>
  </si>
  <si>
    <t>SILLA OPERATIVA DE RESPALDO ALTO CON POLIURETANO INYECTADO EN ASIENTO Y BRAZOS FIJOS</t>
  </si>
  <si>
    <t>BM 220 BR11</t>
  </si>
  <si>
    <t>SILLA OPERATIVA DE RESPALDO ALTO CON POLIURETANO INYECTADO EN ASIENTO Y BRAZOS AJUSTABLES</t>
  </si>
  <si>
    <t>BM 225 BR7</t>
  </si>
  <si>
    <t>SILLA PARA CAJERO DE RESPALDO ALTO CON POLIURETANO INYECTADO EN ASIENTO Y BRAZOS FIJOS, ARO DESCANSA PIES EN NYLON</t>
  </si>
  <si>
    <t>BM 230 SB</t>
  </si>
  <si>
    <t xml:space="preserve">SILLA OPERATIVA DE RESPALDO MEDIO CON POLIURETANO INYECTADO EN EL ASIENTO, NO INCLUYE BRAZOS </t>
  </si>
  <si>
    <t>BM 230 BR7</t>
  </si>
  <si>
    <t xml:space="preserve">SILLA OPERATIVA DE RESPALDO MEDIO CON POLIURETANO INYECTADO EN ASIENTO Y BRAZOS FIJOS                                            </t>
  </si>
  <si>
    <t>BM 230 BR11</t>
  </si>
  <si>
    <t xml:space="preserve">SILLA OPERATIVA DE RESPALDO MEDIO CON POLIURETANO INYECTADO EN ASIENTO Y BRAZOS AJUSTABLES                               </t>
  </si>
  <si>
    <t>BM 235 BR7</t>
  </si>
  <si>
    <t xml:space="preserve">SILLA PARA CAJERO DE RESPALDO MEDIO CON POLIURETANO INYECTADO EN ASIENTO Y BRAZOS FIJOS Y ARO DESCANSA PIES EN NYLON                                                         </t>
  </si>
  <si>
    <t>BM 240 SB</t>
  </si>
  <si>
    <t xml:space="preserve">SILLA OPERATIVA DE RESPALDO BAJO CON POLIURETANO INYECTADO EN ASIENTO             </t>
  </si>
  <si>
    <t>BM 240 BR7</t>
  </si>
  <si>
    <t xml:space="preserve">SILLA OPERATIVA DE RESPALDO BAJO CON POLIURETANO INYECTADO EN ASIENTO Y BRAZOS FIJOS                                                    </t>
  </si>
  <si>
    <t>BM 240 BR11</t>
  </si>
  <si>
    <t xml:space="preserve">SILLA OPERATIVA DE RESPALDO BAJO CON POLIURETANO INYECTADO EN ASIENTO Y BRAZOS AJUSTABLES                                                    </t>
  </si>
  <si>
    <t>BM 245 BR7</t>
  </si>
  <si>
    <t xml:space="preserve">SILLA PARA CAJERO DE RESPALDO BAJO CON POLIURETANO INYECTADO EN ASIENTO Y BRAZOS FIJOS Y ARO DESCANSA PIES EN NYLON                                                                  </t>
  </si>
  <si>
    <t>BM 540 F</t>
  </si>
  <si>
    <t xml:space="preserve">VISITANTE C/BRAZOS DE 4 PATAS TAPIZADA EN TELA Y MALLA EN EL RESPALDO, FIJA            </t>
  </si>
  <si>
    <t>BM 540 M</t>
  </si>
  <si>
    <t>VISITANTE C/BRAZOS DE 4 PATAS TAPIZADA EN TELA Y MALLA EN EL RESPALDO, CON RODAJAS        .</t>
  </si>
  <si>
    <t>BM 541F</t>
  </si>
  <si>
    <t>VISITANTE C/BRAZOS DE 4 PATAS TAPIZADA EN TELA , FIJA                                                        .</t>
  </si>
  <si>
    <t>BM 541 M</t>
  </si>
  <si>
    <t>VISITANTE C/BRAZOS DE 4 PATAS TAPIZADA EN TELA , MOVIL                                                          .</t>
  </si>
  <si>
    <t>BM 550</t>
  </si>
  <si>
    <t xml:space="preserve">SILLON OPERATIVO DE USO PESADO, ERGONOMICO, CON POLIURETANO INYECTADO EN EL ASIENTO Y RESPALDO, MECANISMO MULTIFUNCIONAL DE DOS PALANCAS, AMPLIO ASIENTO DE MADERA DOMADA CON CONCHA DE PLASTICO, SIN BRAZOS </t>
  </si>
  <si>
    <t>Alto: 90 cm     Fondo: 60cm Ancho: 66 cm</t>
  </si>
  <si>
    <t>BM550BR 11</t>
  </si>
  <si>
    <t>SILLON OPERATIVO DE USO PESADO, ERGONOMICO, CON POLIURETANO INYECTADO EN EL ASIENTO Y RESPALDO, MECANISMO MULTIFUNCIONAL DE DOS PALANCAS, AMPLIO ASIENTO DE MADERA DOMADA CON CONCHA DE PLASTICO CON BRAZOS AJUSTABLES BR 11 (AJUSTABLE Y ERGONÓMICO)</t>
  </si>
  <si>
    <t>BM550BR15</t>
  </si>
  <si>
    <t>SILLON OPERATIVO DE USO PESADO, ERGONOMICO, CON POLIURETANO INYECTADO EN EL ASIENTO Y RESPALDO, MECANISMO MULTIFUNCIONAL DE DOS PALANCAS, AMPLIO ASIENTO DE MADERA DOMADA CON CONCHA DE PLASTICO CON BRAZOS FIJOS BR 15</t>
  </si>
  <si>
    <t>BM 555</t>
  </si>
  <si>
    <t>BANCO ALTO DE USO PESADO, ERGONOMICO, CON POLIURETANO INYECTADO EN EL ASIENTO Y RESPALDO, MECANISMO MULTIFUNCIONAL DE DOS PALANCAS, AMPLIO ASIENTO DE MADERA DOMADA CON CONCHA DE PLASTICO, SIN BRAZOS</t>
  </si>
  <si>
    <t>BM 560</t>
  </si>
  <si>
    <t>SILLA PARA VISITANTE FABRICADA EN ESTRUCTURA DE TUBO RECTANGULAR TERMINADO EN PINTURA COLOR GRIS, BRAZOS DE POLIPROPILENO COLOR NEGRO, MALLA EN RESPALDO , ASIENTO AMPLIO TAPIZADO EN TELA , TAPA PROTECTORA EN AS</t>
  </si>
  <si>
    <t>BM 565</t>
  </si>
  <si>
    <t>BANCO ALTO FABRICADO EN ESTRUCTURA DE TUBO RECTANGULAR TERMINADO EN PINTURA COLOR GRIS, BRAZOS DE POLIPROPILENO COLOR NEGRO, MALLA EN RESPALDO , ASIENTO AMPLIO TAPIZADO EN TELA , TAPA PROTECTORA EN ASIENTO, BASE CON DESCANSAP IES</t>
  </si>
  <si>
    <t>BM 600 PL</t>
  </si>
  <si>
    <t xml:space="preserve">OPERATIVO ALTO C /BRAZOS FIJOS, MEC 2 PALANCAS                                                          </t>
  </si>
  <si>
    <t>Alto: 100 cm     Fondo: 60cm Ancho: 62 cm</t>
  </si>
  <si>
    <t>BM 607 PL</t>
  </si>
  <si>
    <t>OPERATIVO ALTO S/BRAZOS, MEC DE DOS PALANCAS EN TELA                                                  s.</t>
  </si>
  <si>
    <t>BM 601 PL</t>
  </si>
  <si>
    <t>OPERATIVO BAJO C /BRAZOS FIJOS, MEC 2 PALANCAS                                                                   .</t>
  </si>
  <si>
    <t>BM 603</t>
  </si>
  <si>
    <t>SILLA PARA CAJERO SIN BRAZOS, TAPIZADA CON MECANISMO DE DOS PALANCAS Y ARO DE NYLON                                                            s.</t>
  </si>
  <si>
    <t>BM 604 PL</t>
  </si>
  <si>
    <t>SILLA SECRETARIAL CON MECANISMO DE DOS PALANCAS                                                                   .</t>
  </si>
  <si>
    <t>BM 608</t>
  </si>
  <si>
    <t xml:space="preserve">SILLA PARA VISITANTE CON BRAZOS Y TRINEO                                        </t>
  </si>
  <si>
    <t>BM 609</t>
  </si>
  <si>
    <t xml:space="preserve">SILLA PARA VISITANTE SIN BRAZOS, CON TRINEO                                                            </t>
  </si>
  <si>
    <t>BM 605 PL</t>
  </si>
  <si>
    <t xml:space="preserve">BANCO ALTO DE TRABAJO FABRICADO EN POLIURETANO INYECTADO COLOR NEGRO, MEC. DE DOS PALANCAS ,BASE DE NYLON,  ARO DE NYLON Y PISTON DE CAJERO                                                                            </t>
  </si>
  <si>
    <t>Alto: 42-54                 cm         Ancho:                  cm            Largo:                    cm</t>
  </si>
  <si>
    <t>NEGRO</t>
  </si>
  <si>
    <t xml:space="preserve">BM 605 </t>
  </si>
  <si>
    <t>BANCO ALTO DE TRABAJO DE POLIURETANO INYECTADO COLOR NEGRO, MEC NO RECLINABLE CON PALANCA PARA AJUSTAR LA ALTURA ,SOLERA REFORZADA DE COLD ROLLED, ARO DE NYLON Y PISTON DE CAJERO</t>
  </si>
  <si>
    <t>Alto: 50-70                  cm         Ancho:                  cm            Largo:                    cm</t>
  </si>
  <si>
    <t xml:space="preserve"> BM 606</t>
  </si>
  <si>
    <t>BANCO DE TRABAJO TAMAÑO SECRETARIAL EN POLIURETANO INYECTADO COLOR NEGRO, MECANISMO CON PALANCA PARA AJUSTAR LA ALTURA, SOLERA REFORZADA DE COLD ROLLED, BASE DE 5 PUNTAS EN NYLON CON RODAJAS</t>
  </si>
  <si>
    <t>Alto: 42-54                  cm         Ancho:                  cm            Largo:                    cm</t>
  </si>
  <si>
    <t xml:space="preserve"> BM 606 PL</t>
  </si>
  <si>
    <t xml:space="preserve">BANCO DE TRABAJO TAMAÑO SECRETARIAL EN POLIURETANO INYECTADO COLOR NEGRO, MEC. DE 2 PALANCAS </t>
  </si>
  <si>
    <t>BM 612</t>
  </si>
  <si>
    <t>BANCO EN POLIURETANO INYECTADO CON JALADERA, PISTÓN NEUMÁTICO DE CAJERO, BASE DE 5 PUNTAS, ARO DE NYLON</t>
  </si>
  <si>
    <t>Alto: 58-82                  cm         Ancho:                  cm            Largo:                    cm</t>
  </si>
  <si>
    <t>BM 613</t>
  </si>
  <si>
    <t>BANCO CIRCULAR EN POLIURETANO INYECTADO COLOR NEGRO, PISTÓN NEUMÁTICO DE CAJERO, BASE DE 5 PUNTAS CON RODAJAS</t>
  </si>
  <si>
    <t>Alto: 58-82                cm         Ancho:                  cm            Largo:                    cm</t>
  </si>
  <si>
    <t>BM 614</t>
  </si>
  <si>
    <t>SILLA DE POLIURETANO INYECTADO COLOR NEGRO CON SOLERA REFORZADA DE COLD ROLLED, PALANCA PARA AJUSTE DE ALTURA, PISTON NEUMATICO,  CON BASE DE ARAÑA DE USO RUDO CON ARO COLOR NEGRO, PISTON TAMAÑO SECRETARIAL</t>
  </si>
  <si>
    <t xml:space="preserve">Alto: 49-62                 cm         Ancho:                  cm            </t>
  </si>
  <si>
    <t>BM 614 PL</t>
  </si>
  <si>
    <t>SILLA DE POLIURETANO INYECTADO COLOR NEGRO CON MECANISMO DE DOS PALANCAS, PALANCA PARA AJUSTE DE ALTURA,Y PALANCA PARA AJUSTAR ANGULO DE RESPALDO  PISTON NEUMATICO,  CON BASE DE ARAÑA DE USO RUDO CON ARO COLOR NEGRO.</t>
  </si>
  <si>
    <t>BM 640</t>
  </si>
  <si>
    <t>SECRETARIAL , CON MECANISMO DE RESPALDO RECLINABLE, CON BRAZOS, BASE REFORZADA DE 5 PUNTAS CON RODAJAS                                             .</t>
  </si>
  <si>
    <t>A INDICAR SEGÚN MUESTRARIO</t>
  </si>
  <si>
    <t>BM 641</t>
  </si>
  <si>
    <t xml:space="preserve">SECRETARIAL, CON MECANISMO DE RESPALDO RECLINABLE, SIN BRAZOS, BASE REFORZADA DE 5 PUNTAS CON RODAJA                                      </t>
  </si>
  <si>
    <t>BM 651</t>
  </si>
  <si>
    <t xml:space="preserve">SILLA PARA VISITANTE DE 4 PATAS ASIENTO Y RESPALDO TAPIZADOS, CONCHAS PLÁSTICAS TUBO ELIPTICO DE 15MM POR 30MM                 </t>
  </si>
  <si>
    <t>Alto:                   cm         Ancho: 15                  cm            Largo: 30                   cm</t>
  </si>
  <si>
    <t>A INDICAR SEGÚN MUESTRARIO TELA, PARA GREEN LEATHER SOLICITAR SOPORTE A COMERCIALIZACION</t>
  </si>
  <si>
    <t>BM 651 * R</t>
  </si>
  <si>
    <t xml:space="preserve">SILLA PARA VISITANTE DE 4 PATAS Y CONCHAS PLÁSTICAS TUBO REFORZADO DE 20MM POR 40 MM                                                                                  </t>
  </si>
  <si>
    <t>Alto:                   cm         Ancho: 20                  cm            Largo: 40                   cm</t>
  </si>
  <si>
    <t>BM 651 NET</t>
  </si>
  <si>
    <t>SILLA PARA VISITANTE SIN BRAZOS, RESPALDO DE MALLA FLEX, ASIENTO TAPIZADO</t>
  </si>
  <si>
    <t>Alto:                   cm         Ancho: 15                  cm            Largo: 30                  cm</t>
  </si>
  <si>
    <t>BM 651 R NET</t>
  </si>
  <si>
    <t>SILLA PARA VISITANTE SIN BRAZOS, RESPALDO DE MALLA FLEX, ASIENTO TAPIZADO, FABRICADA EN TUBO GRUESO DE 20 POR 40 MM</t>
  </si>
  <si>
    <t>Alto:                   cm         Ancho: 20                  cm            Largo: 40                  cm</t>
  </si>
  <si>
    <t>BM 650</t>
  </si>
  <si>
    <t>SILLA PARA VISITANTE C/ BRAZOS ASIENTO Y RESPALDO TAPIZADOS, 4 PATAS Y CONCHAS PLÁSTICAS TUBO ELIPTICO DE 15MM POR 30 MM</t>
  </si>
  <si>
    <t>BM 650 *R</t>
  </si>
  <si>
    <t xml:space="preserve">SILLA PARA VISITANTE CON BRAZOS DE 4 PATAS Y CONCHAS PLÁSTICAS TUBO REFORZADO DE 20MM POR 40MM                                                            </t>
  </si>
  <si>
    <t>Alto:                   cm         Ancho: 20                  cm            Largo: 40                 cm</t>
  </si>
  <si>
    <t>BM 650 NET</t>
  </si>
  <si>
    <t>SILLA PARA VISITANTE CON BRAZOS, RESPALDO DE MALLA FLEX Y ASIENTO TAPIZADO</t>
  </si>
  <si>
    <t xml:space="preserve">BM 650 R NET </t>
  </si>
  <si>
    <t>BM 653</t>
  </si>
  <si>
    <t xml:space="preserve">SILLA PARA VISITANTE DE 4 PATAS EN POLIPROPILENO NEGRO                                              </t>
  </si>
  <si>
    <t>Alto: 82                  cm         Ancho: 50                  cm            Largo: 60                 cm</t>
  </si>
  <si>
    <t xml:space="preserve">BM 653 R </t>
  </si>
  <si>
    <t xml:space="preserve">SILLA PARA VISITANTE DE 4 PATAS EN POLIPROPILENO COLOR NEGRO, CON ESTRUCTURA EN TUBO DE 20 MM POR 40 MM                                  </t>
  </si>
  <si>
    <t xml:space="preserve">BM 653 CB  </t>
  </si>
  <si>
    <t>SILLA PARA VISITANTE CON BRAZOS Y PLSTICOS EN COLOR NEGRO</t>
  </si>
  <si>
    <t xml:space="preserve">BM 653 CB R  </t>
  </si>
  <si>
    <t xml:space="preserve">SILLA PARA VISITANTE DE 4 PATAS EN POLIPROPILENO COLOR NEGRO, CON ESTRUCTURA EN TUBO DE 20 MM POR 40 MM, CON BRAZOS                                                                          </t>
  </si>
  <si>
    <t>BM 653 G</t>
  </si>
  <si>
    <t xml:space="preserve">SILLA PAR VISITANTE DE 4 PATAS EN POLIPROPILENO DE COLORES Y ESTRUCTURA COLOR GRIS                                                                    </t>
  </si>
  <si>
    <t>BM 653 CB G</t>
  </si>
  <si>
    <t xml:space="preserve">SILLA PARA VISITANTE DE 4 PATAS CON BRAZOS , ESTRUCTURA COLOR GRIS, Y PLASTICOS DE COLORES                                                                   </t>
  </si>
  <si>
    <t>BM 655</t>
  </si>
  <si>
    <t xml:space="preserve">SILLA FABRICADA EN ESTRUCTURA DE ACERO SOLIDO TERMINADO EN CROMO , ASIENTO Y RESPALDO TAPIZADOS                                                                                                     </t>
  </si>
  <si>
    <t>BM 655 NET</t>
  </si>
  <si>
    <t xml:space="preserve">SILLA FABRICADA EN ESTRUCTURA DE ACERO SOLIDO TERMINADO EN CROMO , ASIENTO TAPIZADO EN TELA Y RESPALDO EN MALLA                 </t>
  </si>
  <si>
    <t>BM 660</t>
  </si>
  <si>
    <t xml:space="preserve">SILLA PARA VISITANTE DE 4 PATAS ASIENTO Y RESPALDO EN PLASTICO DE COLORES , BASE AL TONO DEL PLASTICO, TAPONES LATERALES CON GANCHO ENTRE UNA Y OTRA                 </t>
  </si>
  <si>
    <t>-</t>
  </si>
  <si>
    <t>SOLICITAR PRECIO Y DISPONIBILIDAD A EQUIPO DE COMERCIALIZACIÓN</t>
  </si>
  <si>
    <t>BM 659</t>
  </si>
  <si>
    <t xml:space="preserve">MESABANCO FABRICADO EN PERFIL ELIPTICO 15 por 30 mm TAPIZADO EN ASIENTO Y RESPALDO, CON PALETA DE MELAMINA COLOR NEGRO, PARRILLA FABRICADA EN TUBO ELIPTICO DE 15MM POR 30MM                                                       </t>
  </si>
  <si>
    <t>BM 659 PP</t>
  </si>
  <si>
    <t xml:space="preserve">MESABANCO FABRICADO EN PERFIL ELIPTICO 15 por 30 mm , ASIENTO Y RESPALDO EN POLIPROPILENO ANTIDERRAPANTE , CON PALETA DE MELAMINA COLOR NEGRO, PARRILLA FABRICADA EN TUBO ELIPTICO                                           </t>
  </si>
  <si>
    <t xml:space="preserve">NEGRO NARANJA AZUL         VINO  </t>
  </si>
  <si>
    <t>BM 662 DT</t>
  </si>
  <si>
    <t>BANCAS TAPIZADAS BANCA DE DOS PLAZAS, TAPIZADA, PATA DE DOBLE TUBO</t>
  </si>
  <si>
    <t>Alto: 83                  cm         Ancho: 98                  cm            Profundidad: 63                    cm</t>
  </si>
  <si>
    <t>BM 663 DT</t>
  </si>
  <si>
    <t xml:space="preserve">BANCAS TAPIZADAS                                            BANCA DE TRES PLAZAS, TAPIZADA, PATA DE DOBLE TUBO                                                                                 </t>
  </si>
  <si>
    <t>Alto: 83                  cm         Ancho:144                  cm            Profundidad: 63                    cm</t>
  </si>
  <si>
    <t>BM 664 DT</t>
  </si>
  <si>
    <t>BANCA DE CUATRO PLAZAS, TAPIZADA, PATA DE DOBLE TUBO</t>
  </si>
  <si>
    <t>Alto: 83                  cm         Ancho:190                  cm            Profundidad: 63                    cm</t>
  </si>
  <si>
    <t>BM 662 PP DT</t>
  </si>
  <si>
    <t>BANCA DE DOS PLAZAS, EN POLOPROPILENO , PATA DE DOBLE TUBO</t>
  </si>
  <si>
    <t>Alto: 83                  cm         Ancho:98                  cm            Profundidad: 63                    cm</t>
  </si>
  <si>
    <t>BM 663 PP DT</t>
  </si>
  <si>
    <t>BANCA DE TRES PLAZAS, EN POLIPROPILENO, PATA DE DOBLE TUBO</t>
  </si>
  <si>
    <t>BM 664 PP DT</t>
  </si>
  <si>
    <t>BANCA DE CUATRO PLAZAS, EN POLIPROPILENO, PATA DE DOBLE TUBO</t>
  </si>
  <si>
    <t>BM 662 DT NET</t>
  </si>
  <si>
    <r>
      <t>BANCAS CON RESPALDO DE MALLA                         BANCA DE DOS PLAZAS, TAPIZADA, PATA DE DOBLE</t>
    </r>
    <r>
      <rPr>
        <i/>
        <sz val="8"/>
        <color theme="1" tint="0.249977111117893"/>
        <rFont val="GeNEVEA"/>
      </rPr>
      <t xml:space="preserve"> </t>
    </r>
    <r>
      <rPr>
        <sz val="8"/>
        <color theme="1" tint="0.249977111117893"/>
        <rFont val="GeNEVEA"/>
      </rPr>
      <t xml:space="preserve">TUBO </t>
    </r>
  </si>
  <si>
    <t xml:space="preserve">VERDE ROJO NEGRO GRIS   </t>
  </si>
  <si>
    <t xml:space="preserve">BM 663 DT NET </t>
  </si>
  <si>
    <t xml:space="preserve">BANCA DE TRES PLAZAS, TAPIZADA, PATA DE DOBLE TUBO                                                                       </t>
  </si>
  <si>
    <t>BM 664 DT NET</t>
  </si>
  <si>
    <t xml:space="preserve"> BANCA DE CUATRO PLAZAS TAPIZADA, PATA DE DOBLE TUBO</t>
  </si>
  <si>
    <t>BM 670</t>
  </si>
  <si>
    <t>BANCO ALTO , FABRICADO CON MADERA DOMADA Y CONTRA CHAPADA EN ASIENTO , BASE DE TRINEO ALTO CON TRAVESAÑO DESCANSA PIES TERMINADO EN PINTURA COLOR NEGRO MATE</t>
  </si>
  <si>
    <t>BM 750</t>
  </si>
  <si>
    <t xml:space="preserve">VISITANTE CON BRAZOS, ASIENTO TAPIZADO                      </t>
  </si>
  <si>
    <t>Alto: 78                   cm         Ancho: 54                cm            Fondo:78                    cm</t>
  </si>
  <si>
    <t>BM 751</t>
  </si>
  <si>
    <t xml:space="preserve">VISITANTE SIN BRAZOS, ASIENTO TAPIZADO        </t>
  </si>
  <si>
    <t>BM 762</t>
  </si>
  <si>
    <t xml:space="preserve">BANCA DE DOS PLAZAS , CON ASIENTOS TAPIZADOS                                                                                                          Estructura: travesaño fabricado en perfil de acero rectangular, cuenta con patas de doble tubo redondo calibre 16 terminadas en pintura color negro
</t>
  </si>
  <si>
    <t>Alto:83              cm         Ancho:98                  cm            Profundidad: 63                   cm</t>
  </si>
  <si>
    <t>BM 763</t>
  </si>
  <si>
    <t xml:space="preserve">BANCA DE TRES PLAZAS, CON ASIENTOS TAPIZADOS                                                                                                  Estructura: travesaño fabricado en perfil de acero rectangular, cuenta con patas de doble tubo redondo calibre 16 terminadas en pintura color negro
</t>
  </si>
  <si>
    <t>Alto:83              cm         Ancho:144                cm            Profundidad: 63                   cm</t>
  </si>
  <si>
    <t>BM 764</t>
  </si>
  <si>
    <t>BANCA DE CUATRO PLAZAS, CON ASIENTOS TAPIZADOS                                                                                              Estructura: travesaño fabricado en perfil de acero rectangular, cuenta con patas de doble tubo redondo calibre 16 terminadas en pintura color negro</t>
  </si>
  <si>
    <t>Alto:83              cm         Ancho:190                  cm            Profundidad: 63                   cm</t>
  </si>
  <si>
    <t>BM 805 PL</t>
  </si>
  <si>
    <t xml:space="preserve">BANCO ALTO DE TRABAJO FABRICADO EN POLIURETANO INYECTADO COLOR NEGRO, MEC. DE DOS PALANCAS , ARO DE NYLON Y PISTON CON ALTURA ESPECIAL ALTA , PARA BAJA ALTURA Y ALTA                                                                   </t>
  </si>
  <si>
    <t>Alto:50-70              cm         Ancho:                  cm            Largo:                   cm</t>
  </si>
  <si>
    <t xml:space="preserve">BM 805 </t>
  </si>
  <si>
    <t xml:space="preserve">BANCO ALTO DE TRABAJO DE POLIURETANO INYECTADO COLOR NEGRO, MEC NO RECLINABLE CON PALANCA PARA AJUSTAR LA ALTURA ,SOLERA REFORZADA DE COLD ROLLED, ARO DE NYLON Y PISTON CON ALTURA ESPECIAL PARA BAJA ALTURA Y ALTA                                                                  </t>
  </si>
  <si>
    <t>BM 806</t>
  </si>
  <si>
    <t xml:space="preserve">BANCO DE TRABAJO FABRICADO EN POLIURETANO INYECTADO CON ACABADO PIEL INTEGRAL COLOR NEGRO, CON DISEÑO ANTIDERRAPANTE , MECANISMO REFORZADO CON SOLERA DE COLD ROLED, PALANCA AJUSTE DE ALTURA , PISTON NEUMATICO 
(secretarial ) CLASE 3 CERTIFICADO .              </t>
  </si>
  <si>
    <t>BM 806 PL</t>
  </si>
  <si>
    <t>BANCO DE TRABAJO FABRICADO EN POLIURETANO INYECTADO CON ACABADO PIEL INTEGRAL COLOR NEGRO, CON DISEÑO ANTIDERRAPANTE , MECANIS O DE DOS PALANCAS PARA AJUSTE DE INCLINACION DE RESPALDO Y AJUSTE DE ALTURA , PISTON NEUMATICO ( secretarial ) CLASE 3 CERTIFICADO.                                                        Silla industrial
Mecanismo de 2 palancas con ajustes de altura y reclinacion de respaldo
Base de nylon con descansa pies y rodajas</t>
  </si>
  <si>
    <t>BM 820</t>
  </si>
  <si>
    <t xml:space="preserve">SILLA PARA VISITANTE DE 4 PATAS TERMINADA EN COLOR NEGRO, CON BRAZOS, PLASTICOS EN COLOR NEGRO, PANELLOS TAPIZADOS EN ASIENTO Y RESPALDO             </t>
  </si>
  <si>
    <t>BM 821</t>
  </si>
  <si>
    <t xml:space="preserve">SILLA PARA VISITANTE DE 4 PATAS TERMINADA EN COLOR NEGRO, CON BRAZOS, PLASTICOS EN COLOR NEGRO, PANELLOS TAPIZADOS EN ASIENTO 
</t>
  </si>
  <si>
    <t>ESTRUCTURA NEGRO/PANELLOS A INDICAR</t>
  </si>
  <si>
    <t>BM 831 N</t>
  </si>
  <si>
    <t xml:space="preserve">SILLA PARA VISITANTE DE 4 PATAS TERMINADA EN COLOR NEGRO, SIN BRAZOS, PLASTICOS EN COLOR NEGRO, NO INCLUYE PANELLOS  </t>
  </si>
  <si>
    <t>BM 831N M</t>
  </si>
  <si>
    <t>SILLA PARA VISITANTE DE 4 PATAS TERMINADA EN COLOR NEGRO, SIN BRAZOS, PLASTICOS EN COLOR NEGRO, NO INCLUYE PANELLOS, CON RODAJAS</t>
  </si>
  <si>
    <t>ESTRUCTURA NEGRO/PLASTICOS A INDICAR</t>
  </si>
  <si>
    <t>BM 831 G</t>
  </si>
  <si>
    <t>SILLA PARA VISITANTE DE 4 PATAS ESTRUCTURA GRIS , SIN BRAZOS DE PLASTICO, PLASTICOS EN DIFERENTES COLORES, NO INCLUYE PANELLOS</t>
  </si>
  <si>
    <t>ESTRUCTURA GRIS/PLASTICOS A INDICAR</t>
  </si>
  <si>
    <t>BM 831 G M</t>
  </si>
  <si>
    <t>SILLA PARA VISITANTE DE 4 PATAS ESTRUCTURA GRIS , SIN BRAZOS DE PLASTICO, PLASTICOS EN DIFERENTES COLORES, NO INCLUYE PANELLOS, CON RODAJAS</t>
  </si>
  <si>
    <t>BM 862</t>
  </si>
  <si>
    <t xml:space="preserve">BANCA DE 2 PLAZAS , CON ESTRUCTURA METALICA, TERMNADA EN COLOR GRIS, ASIENTOS Y RESPALDOS FABRICADOS EN POLIPROPILENO </t>
  </si>
  <si>
    <t>Alto:82                  cm         Ancho:100                  cm            Profundidad:41                   cm</t>
  </si>
  <si>
    <t>BM 863</t>
  </si>
  <si>
    <t xml:space="preserve">BANCA DE 3 PLAZAS , CON ESTRUCTURA METALICA, TERMNADA EN COLOR GRIS, ASIENTOS Y RESPALDOS FABRICADOS EN POLIPROPILEN </t>
  </si>
  <si>
    <t>Alto:82                  cm         Ancho:150                  cm            Profundidad:41                   cm</t>
  </si>
  <si>
    <t>BM 864</t>
  </si>
  <si>
    <t>BANCA DE 4 PLAZAS , CON ESTRUCTURA METALICA, TERMNADA EN COLOR GRIS, ASIENTOS Y RESPALDOS FABRICADOS EN POLIPROPILENO</t>
  </si>
  <si>
    <t>Alto:82                  cm         Ancho:200                  cm            Profundidad:41                   cm</t>
  </si>
  <si>
    <t>BM 835</t>
  </si>
  <si>
    <t>BANCO TIPO TABURETE, CON DESANSA PIES, ESTRUCTURA METALICA, TERMNADA EN COLOR GRIS, ASIENTOS Y RESPALDOS COLOR A ELEGIR FABRICADOS EN POLIPROPILENO, CON BRAZOS                                                      Chasis fijo Alto: Fabricado en tubo calibre 16 terminado en pintura epóxica con opción a color gris o negro, cuenta con descansa pies.
Asiento: Fabricado en plástico, cuenta con caída de cascada para mayor confort.
Respaldo: Fabricados en plástico, cuenta con perforaciones ovaladas y nervaduras horizontales.
Brazos: Fabricados en plástico</t>
  </si>
  <si>
    <t xml:space="preserve">GRIS         </t>
  </si>
  <si>
    <t>BM 872</t>
  </si>
  <si>
    <t xml:space="preserve">BANCA DE DOS PLAZAS, EN POLIPROPILENO </t>
  </si>
  <si>
    <t>BM 873</t>
  </si>
  <si>
    <t xml:space="preserve">BANCA DE TRES PLAZAS, EN POLIPROPILENO </t>
  </si>
  <si>
    <t>BM 874</t>
  </si>
  <si>
    <t xml:space="preserve">BANCA DE CUATRO PLAZAS, EN PROPILENO  </t>
  </si>
  <si>
    <t>BM 840</t>
  </si>
  <si>
    <t xml:space="preserve">SILLA VISITANTE DE 4 PATAS CON BRAZOS , RESPALDO TAPIZADO EN MALLA EN 4 COLORES A ESCOGER . ASIENTO TAPIZADO EN TELA, ESTRUCTURA EN PERFIL TUBULAR TERMINADO EN PINTURA HORNEADA COLOR GRIS                                                       </t>
  </si>
  <si>
    <t>BM 860</t>
  </si>
  <si>
    <t>SILLA PARA VISITANTE CON CONCHA PLASTICA, Y BASE DE TRINEO CROMADA , CON DESLIZADORES DE NYLON,</t>
  </si>
  <si>
    <t>BLANCO VERDE AZUL NEGRO NARANJA ROJO</t>
  </si>
  <si>
    <t>BM 865</t>
  </si>
  <si>
    <t>BANCO ALTO PARA VISITANTE CON CONCHA PLASTICA, Y BASE DE 4 PATAS CON DESCANSA PIES TERMINADA EN PINTURA COLOR GRIS, CON DESLIZADORES DE NYLON</t>
  </si>
  <si>
    <t>BM 15</t>
  </si>
  <si>
    <t>BANCO ALTO DE IMPORTACION, CON ESTRUCTURA CROMADA, ASIENTO DE POLIPROPILENO Y ARO DESCANSAPIES</t>
  </si>
  <si>
    <t>BM 25</t>
  </si>
  <si>
    <t xml:space="preserve">BANCO ALTO, FABRICADO EN POLIPROPILENO , BASE DE 4 PATAS CON ARO DESCANSA PIES , TERMIINADO EN PINTURA COLOR GRIS </t>
  </si>
  <si>
    <t>BM 30</t>
  </si>
  <si>
    <t>SILLA DE 4 PATAS FABRICADA EN ESTUCTURA TUBULAR PINTADA EN COLOR GRIS, TOP DE POLIPROPILENO EN DIFERENTES COLORES</t>
  </si>
  <si>
    <t>BM 31</t>
  </si>
  <si>
    <t>SILLA FABRICADA EN TRINEO DE COLD ROLLED CON REFUERZO AL FRENTE, TERMINADO EN CROMO, TOP DE POLIPROPILENO EN DIFERENTES COLORES</t>
  </si>
  <si>
    <t>BM 32</t>
  </si>
  <si>
    <t xml:space="preserve">BANCO ALTO DE 4 PATAS TERMINADO EN PINTURA COLOR GRIS, TOP DE ASIENTO FABRICADO EN POLIPROPILENO EN DIFERENTES COLORES </t>
  </si>
  <si>
    <t>BM 50</t>
  </si>
  <si>
    <t>SILLA PARA VISITANTE DE 4 PATAS FABRICADA EN PLASTICO DE COLOR BEIGE , NARANJA , ROJO O NEGRO ESTRUCTURA COLOR GRIS</t>
  </si>
  <si>
    <t>BM 868</t>
  </si>
  <si>
    <t>MESABANCO ESCOLAR AMBIDIESTRO, FABRICADA CON BASE DE ACERO , TERMINADO EN PINTURA HORNEADA , PORTA LIBROS METALICO MECANISMO GIRATORIO ENTRE LA BASE Y EL TOP SUPERIOR, PALETA ABATIBLE EN SU BASE PARA SER IZQUIERDA O DERECHA , MECANISMO GIRATORIO EN LA PARTE SUPERIOR DE LA PALETA,ABATIBLE CON SOPORTE Y MECANISMO DE ALUMINIO CON BOTON DE MANDO, PALETA FABRICADA EN NYLON REFORZADO , CONCHA SUPERIOR FABRICADA EN NYLON COLOR NARANJA, AZUL , GRIS, VERDE, NEGRO, ROJO , PORTA VASOS</t>
  </si>
  <si>
    <t>BM 861</t>
  </si>
  <si>
    <t xml:space="preserve">SILLA PARA VISTANTE DE 4 PATAS CON BRAZOS , FABRICADA CON ESTRUCTURA TUBULAR Y BRAZOS COLOR GRIS , CONCHA PLASTICA </t>
  </si>
  <si>
    <t>BM 901 F</t>
  </si>
  <si>
    <t>SILLA DE 4 PATAS , ESTRUCTURA COLOR GRIS Y PLASTICOS DE COLORES, TAPON COMPENSADOR COLOR NEGRO</t>
  </si>
  <si>
    <t>BM 901 M</t>
  </si>
  <si>
    <t xml:space="preserve"> SILLA DE 4 PATAS , ESTRUCTURA COLOR GRIS Y PLASTICOS DE COLORES, TAPON CON RODAJAS                                                               </t>
  </si>
  <si>
    <t>BM 1000</t>
  </si>
  <si>
    <t>SILLON OPERATIVO  DE RESPALDO MEDIO CON RESPALDO TAPIZADO EN MALLA,  SOPORTE LUMBAR, MECANISMO SYNCRO RECLINABLE CON DOS PALANCAS Y BLOQUEO EN CUALQUIER POSICION, BRAZOS AJUSTABLES DE GEL CON POLIURETANO , POLIURETANO INYECTADO EN EL ASIENTO, BASE DE NYLON</t>
  </si>
  <si>
    <t>Alto: 98 cm       Fondo: 68 cm            Ancho: 69 cm</t>
  </si>
  <si>
    <t>BM 1004</t>
  </si>
  <si>
    <t>SILLON OPERATIVO  DE RESPALDO MEDIO CON RESPALDO TAPIZADO EN MALLA,  SOPORTE LUMBAR, MECANISMO SYNCRO RECLINABLE CON DOS PALANCAS Y BLOQUEO EN CUALQUIER POSICION , POLIURETANO INYECTADO EN EL ASIENTO, BASE DE NYLON</t>
  </si>
  <si>
    <t>BM 1000 SL</t>
  </si>
  <si>
    <t xml:space="preserve">SILLON OPERATIVO  DE RESPALDO MEDIO CON RESPALDO TAPIZADO EN MALLA,  SOPORTE LUMBAR, MECANISMO SYNCRO RECLINABLE CON DOS PALANCAS Y BLOQUEO EN CUALQUIER POSICION Y PALANCA PARA AJUSTE DE PROFUNDIDAD DEL ASEINTO EN 4 POSICIONES , BRAZOS AJUSTABLES DE GEL CON POLIURETANO , POLIURETANO INYECTADO EN EL ASIENTO, BASE DE NYLON            </t>
  </si>
  <si>
    <t>BM 1004 SL</t>
  </si>
  <si>
    <t>SILLON OPERATIVO  DE RESPALDO MEDIO CON RESPALDO TAPIZADO EN MALLA,  SOPORTE LUMBAR, MECANISMO SYNCRO RECLINABLE CON DOS PALANCAS Y BLOQUEO EN CUALQUIER POSICION Y PALANCA PARA AJUSTE DE PROFUNDIDAD DEL ASEINTO EN 4 POSICIONES , POLIURETANO INYECTADO EN EL ASIENTO, BASE DE NYLON</t>
  </si>
  <si>
    <t>BM 1002</t>
  </si>
  <si>
    <t>SILLON PARA VISITANTE , RESPALDO DE MALLA CON  SOPORTE LUMBAR, BRAZOS FIJOS  DE POLIPROPILENO , TRINEO NEGRO, POLIURETANO INYECTADO EN EL ASIENTO</t>
  </si>
  <si>
    <t>BM 1003</t>
  </si>
  <si>
    <t>SILLON PARA VISITANTE SIN BRAZOS , RESPALDO DE MALLA CON SOPORTE LUMBAR , TRINEO NEGRO, POLIURETANO INYECTADO EN EL ASIENTO</t>
  </si>
  <si>
    <t>BM 1005</t>
  </si>
  <si>
    <t>SILLON OPERATIVO ALTO CON DESCANSA PIES ,TAPIZADO EN MALLA, CON BRAZOS SOPORTE LUMBAR, MECANISMO SYNCRO RECLINABLE CON DOS PALANCAS Y BLOQUEO EN CUALQUIER POSICION , POLIURETANO INYECTADO EN EL ASIENTO, BASE DE NYLON</t>
  </si>
  <si>
    <t>BM 1200 NE</t>
  </si>
  <si>
    <t>SILLON OPERATIVO DE RESPALDO MEDIO , ESTRUCTURA FABRICADA EN COLOR NEGRO,, BRAZOS 3D CON AJUSTE DE ALTURA , PROFUNDIDAD Y GIRO, BASE DE 5 PUNTAS CON RODAJAS DE 60 MM EN COLOR NEGRO , RESPALDO TAPIZADO EN MALLA SOFT COLOR NEGROS Y ASIENTO TAPIZADO EN TELA MECANISMO EJECUTIVO SYNCRO DE DOS PALANCAS CON SLIDE 
(AJUSTE DE PROFUNDIDAD CON CUATRO POSICIONES DE BLOQUEO Y ANTISHOCK</t>
  </si>
  <si>
    <t>BM 1204 NE</t>
  </si>
  <si>
    <t>SILLON OPERATIVO DE RESPALDO MEDIO , ESTRUCTURA FABRICADA EN COLOR NEGRO, SIN BRAZOS, BASE DE 5 PUNTAS CON RODAJAS DE 60 MM EN COLOR NEGRO , RESPALDO TAPIZADO EN MALLA SOFT COLOR NEGRO Y ASIENTO TAPIZADO EN TELA MECANISMO EJECUTIVO SYNCRO DE DOS PALANCAS CON SLIDE (AJUSTE DE PROFUNDIDAD CON CUATRO POSICIONES DE BLOQUEO Y ANTISHOCK</t>
  </si>
  <si>
    <t>BM 1200 BL</t>
  </si>
  <si>
    <t>SILLON OPERATIVO DE RESPALDO MEDIO, ESTRUCTURA FABRICADA EN COLOR BLANCO,, BRAZOS 3D CON AJUSTE DE ALTURA , PROFUNDIDAD Y GIRO EN COLOR BLANCO CON PAD EN COLOR GRIS , BASE DE 5 PUNTAS CON RODAJAS DE 60 MM EN COLOR NEGRO , RESPALDO TAPIZADO EN MALLA SOFT COLOR GRIS Y ASIENTO TAPIZADO EN TELA MECANISMO EJECUTIVO SYNCRO DE DOS PALANCAS CON SLIDE (AJUSTE DE PROFUNDIDAD CON CUATRO POSICIONES DE BLOQUEO Y ANTISHOCk</t>
  </si>
  <si>
    <t>BM 1204 BL</t>
  </si>
  <si>
    <t>SILLON OPERATIVO DE RESPALDO MEDIO, ESTRUCTURA FABRICADA EN COLOR BLANCO, SIN BRAZOS , BASE DE 5 PUNTAS CON RODAJAS DE 60 MM EN COLOR NEGRO , RESPALDO TAPIZADO EN MALLA SOFT COLOR GRIS Y ASIENTO TAPIZADO EN TELA MECANISMO EJECUTIVO SYNCRO DE DOS PALANCAS CON SLIDE (AJUSTE DE PROFUNDIDAD CON CUATRO POSICIONES DE BLOQUEO Y ANTISHOCK</t>
  </si>
  <si>
    <t>BM 1240</t>
  </si>
  <si>
    <t xml:space="preserve">EJECUTIVO RESP. ALTO CON CABECERA ,BRAZO FABRICADOS EN MADERA DOMADA ,  MEC. RODILLA CON 5 POSICIONES DE BLOQUEO.BASE  DE ALUMINIO </t>
  </si>
  <si>
    <t>BM 1241</t>
  </si>
  <si>
    <t xml:space="preserve">EJECUTIVO RESPALDO MEDIO  ,BRAZO FABRICADOS EN MADERA DOMADA ,  MEC. RODILLA CON 5 POSICIONES DE BLOQUEO.BASE  DE ALUMINIO </t>
  </si>
  <si>
    <t>BM 1243</t>
  </si>
  <si>
    <t>SILLON PARA VISITANTE , BRAZOS DE SOLERA DE MADERA DOMADA , BASE DE TRINEO REDONDO TERMINADO EN CROMO</t>
  </si>
  <si>
    <t>BM 1260 BR26</t>
  </si>
  <si>
    <t>EJECUTIVO EXTRA ALTO CON CABECERA C/BRAZO ALUMINIO O BRAZO CROMADO 28, BASE DE ALUMINIO CON RODAJA DE 60 MM , MECANISMOS DE RODILLA SYNCRO CON 5 POSICIONES DE BLOQUEO</t>
  </si>
  <si>
    <t>Alto: 124 cm               Fondo: 68 cm            Ancho: 63 cm</t>
  </si>
  <si>
    <t>BM 1261 BR26</t>
  </si>
  <si>
    <t>EJECUTIVO  ALTO C/BRAZO  ALUMINIO  , BASE DE ALUMINIO CON RODAJAS DE 60 MM  , MECANISMOS DE RODILLA SYNCRO CON 5 POSICIONES DE BLOQUEO</t>
  </si>
  <si>
    <t>Alto: 108 cm            Fondo: 68 cm      Ancho: 63 cm</t>
  </si>
  <si>
    <t>BM 1265</t>
  </si>
  <si>
    <t xml:space="preserve">VISITANTE CON CON TRINEO EN TUBO OVAL DE 20 POR 40 MM                                                </t>
  </si>
  <si>
    <t>BM 1270</t>
  </si>
  <si>
    <t xml:space="preserve">SILLON PARA DIRECCION  EXTRA ALTO CON CABECERA  C/BRAZO  ALUMINIO,, BASE DE ALUMINIO CON RODAJA DE 60 MM  , MECANISMOS DE RODILLA SYNCRO CON 5 POSICIONES DE BLOQUEO. </t>
  </si>
  <si>
    <t>Alto: 124 cm               Fondo: 68 cm                        Ancho: 63 cm</t>
  </si>
  <si>
    <t>BM 1271</t>
  </si>
  <si>
    <t xml:space="preserve">EJECUTIVO ALTO C/BRAZO ALUMINIO O BRAZOS CROMADOS 28 , BASE DE ALUMINIO CON RODAJAS DE 60 MM , MECANISMOS DE RODILLA SYNCRO CON 5 POSICIONES DE BLOQUEO                                                  </t>
  </si>
  <si>
    <t>Alto:  108cm Fondo: 68 cm                 Ancho: 63 cm</t>
  </si>
  <si>
    <t>BM 1275</t>
  </si>
  <si>
    <t xml:space="preserve">VISITANTE CON CON TRINEO EN TUBO OVAL DE 20 POR 40 MM                                                   </t>
  </si>
  <si>
    <t>BM 1280</t>
  </si>
  <si>
    <t>SILLON PARA RECEPCION O VISITANTES ,TIPO CONCHA  FABRICADO EN MADERA DOMADA EN RESPALDO Y MADERA LAMINADA EN ASIENTO , POLIURETANO FLEXIBLE DE 27 SUAVE EN RESPALDO Y S7 FIRME  EN ASIENTO , TAPIZADO EN TELA , BASE DE 4 PATAS TRMINADA EN COLOR ALUMINIO</t>
  </si>
  <si>
    <t>BM 1285</t>
  </si>
  <si>
    <t>BANCO ALTO ,TIPO CONCHA FABRICADO EN MADERA DOMADA EN RESPALDO Y MADERA LAMINADA EN ASIENTO , POLIURETANO FLEXIBLE DE 27 SUAVE EN RESPALDO Y S7 FIRME EN ASIENTO , TAPIZADO EN TELA , BASE ALTA DE 4 PATAS TIPO BANCO CON DESCANSAPIES Y DELIZADORES</t>
  </si>
  <si>
    <t>BM 1290</t>
  </si>
  <si>
    <t xml:space="preserve">EJECUTIVO  ALTO FABRICADO EN ESTUCTURA TIPO CONCHA CON BRAZOS   , BASE CROMADA , MECANISMOS DE RODILLA CON 5 POSICIONES DE BLOQUEO. TAPIZADO </t>
  </si>
  <si>
    <t>BM 1291</t>
  </si>
  <si>
    <t>EJECUTIVO BAJO FABRICADO EN ESTUCTURA TIPO CONCHA CON BRAZOS , BASE CROMADA , MECANISMOS DE RODILLA CON 5 POSICIONES DE BLOQUEO. TAPIZADO                                         Respaldo medio
Mecanismo de rodilla con ajustes de altura, reclinación y diferentes puntos de bloqueo
Base cromada con rodajas de nylon</t>
  </si>
  <si>
    <t>BM 1295</t>
  </si>
  <si>
    <t>SILLON DE DESCANSO DE RESPALDO ALTO FABRICADO EN ESTUCTURA TIPO CONCHA CON BRAZOS , BASE DE ALUMINIO DE 4 PUNTAS , MECANISMOS DE RODILLA CON 5 POSICIONES DE BLOQUEO. TAPIZADO</t>
  </si>
  <si>
    <t>BM 1296</t>
  </si>
  <si>
    <t>SILLON DE DESCANSO DE RESPALDO BAJO FABRICADO EN ESTUCTURA TIPO CONCHA CON BRAZOS , BASE DE ALUMINIO DE 4 PUNTAS , MECANISMOS DE ALUMINIO GIRATORIO CON AJUSTE DE ALTURA . TAPIZADO</t>
  </si>
  <si>
    <t>BM 1297</t>
  </si>
  <si>
    <t>TABURETE CON MECANISMO GIRATORIO EN ALUMINIO, PISTION CROMADO Y BASE DE 4 PUNTAS TERMINADA EN ALUMINIO</t>
  </si>
  <si>
    <t>BM 1300</t>
  </si>
  <si>
    <t xml:space="preserve">SILLON EJECUTIVO DE RESPALDO ALTO TAPIZADO EN TELA, BRAZOS DE OLIPROPILENO COLOR NEGRO, ESTRUCTURA DE UNA SOLA PIEZA EN MADERA DOMADA, BASE DE 5 PUNTAS CON BASE DE NYLON COLOR NEGRO                                           </t>
  </si>
  <si>
    <t>Alto: 107 cm            Fondo: 68 cm              Ancho: 60 cm</t>
  </si>
  <si>
    <t>BM 1301</t>
  </si>
  <si>
    <t xml:space="preserve">SILLON EJECUTIVO DE RESPALDO MEDIO TAPIZADO EN TELA, BRAZOS DE POLIPROPILENO COLOR NEGRO, ESTRUCTURA DE UNA SOLA PIEZA EN MADERA DOMADA, BASE DE 5 PUNTAS EN NYLON COLOR NEGRO                                                               </t>
  </si>
  <si>
    <t>BM 1303</t>
  </si>
  <si>
    <t xml:space="preserve">SILLON PARA VISITANTE TAPIZADO EN TELA, BRAZOS DE POLIPROPILENO COLOR NEGRO, ESTRUCTURA DE UNA SOLA PIEZA EN MADERA DOMADA, BASE DE TRINEO COLOR NEGRO      </t>
  </si>
  <si>
    <t>BM 1400</t>
  </si>
  <si>
    <t xml:space="preserve">SILLON EJECUTIVO DE RESPALDO ALTO CON BRAZOS, ESTRUCTURA DE MADERA DOMADA EN ASIENTO Y RESPALDO, MECANISMO EJECUTIVO RECLINABLE Y BASE DE 5 PUNTAS EN NYLON COLOR NEGRO                                                 </t>
  </si>
  <si>
    <t>Alto: 110 cm          Fondo: 60 cm           Ancho: 66 cm</t>
  </si>
  <si>
    <t>BM 1401</t>
  </si>
  <si>
    <t xml:space="preserve">SILLON EJECUTIVO DE RESPALDO MEDIO CON BRAZOS, ESTRUCTURA DE MADERA DOMADA EN ASIENTO Y RESPALDO, MECANISMO EJECUTIVO RECLINABLE Y BASE DE 5 PUNTAS EN NYLON COLOR NEGRO                                       </t>
  </si>
  <si>
    <t>BM 1403</t>
  </si>
  <si>
    <t xml:space="preserve">VISITANTE C/BRAZO Y TRINEO COLOR NEGRO  </t>
  </si>
  <si>
    <t>BM 1500 MX</t>
  </si>
  <si>
    <t xml:space="preserve">SILLON EJECUTIVO DE RESPALDO ALTO, TAPIZADO A RAYAS HORIZONTALES, BRAZOS EN ACERO CROMADO, ESTRUCTURA DE MADERA DOMADA , MECANISMO DE RODILLA Y BASE DE 5 PUNTAS TERMINADA EN CROMO   </t>
  </si>
  <si>
    <t>Alto: 110 cm            Fondo: 55 cm          Ancho: 57 cm</t>
  </si>
  <si>
    <t>BM 1501MX</t>
  </si>
  <si>
    <t xml:space="preserve">SILLON EJECUTIVO DE RESPALDO MEDIO, TAPIZADO A RAYAS HORIZONTALES, BRAZOS EN ACERO CROMADO, ESTRUCTURA DE MADERA DOMADA , MECANISMO DE RODILLA Y BASE DE 5 PUNTAS TERMINADA EN CROMO       </t>
  </si>
  <si>
    <t>BM 1503 MX</t>
  </si>
  <si>
    <t xml:space="preserve">SILLON PARA VISITANTE FABRICADO EN ESTRUCTURA DE MADERA DOMADA, BRAZOS FABRICADOS EN ACERO Y TERMINADOS EN CROMO, BASE DE TRINEO CROMADA               </t>
  </si>
  <si>
    <t>BM 1600</t>
  </si>
  <si>
    <t>Alto: 110 cm           Fondo: 55 cm             Ancho: 57 cm</t>
  </si>
  <si>
    <t>BM 1601</t>
  </si>
  <si>
    <t xml:space="preserve">SILLON EJECUTIVO DE RESPALDO MEDIO, TAPIZADO A RAYAS HORIZONTALES, BRAZOS EN ACERO CROMADO, ESTRUCTURA DE MADERA DOMADA , MECANISMO DE RODILLA Y BASE DE 5 PUNTAS TERMINADA EN CROMO   </t>
  </si>
  <si>
    <t>BM 1603</t>
  </si>
  <si>
    <t xml:space="preserve">SILLON PARA VISITANTE FABRICADO EN ESTRUCTURA DE MADERA DOMADA, BRAZOS FABRICADOS EN ACERO Y TERMINADOS EN CROMO, BASE DE TRINEO CROMADA             </t>
  </si>
  <si>
    <t>BM 1650 MX</t>
  </si>
  <si>
    <t xml:space="preserve">SILLON EJECUTIVO DE RESPALDO ALTO,CON MECANISMO EJECUTIVO SYNCRO CON BLOQUEO, TAPIZADO A RAYAS HORIZONTALES EN RESPALDO , BRAZOS EN ACERO CROMADO CON PAD TAPIZADO , ESTRUCTURA DE MADERA DOMADA , BASE DE 5 PUNTAS TERMINADA EN CROMO                                         </t>
  </si>
  <si>
    <t>BM 1651MX</t>
  </si>
  <si>
    <t xml:space="preserve">SILLON EJECUTIVO DE RESPALDO MEDIO,CON MECANISMO EJECUTIVO SYNCRO CON BLOQUEO, TAPIZADO A RAYAS HORIZONTALES EN RESPALDO , BRAZOS EN ACERO CROMADO CON PAD TAPIZADO , ESTRUCTURA DE MADERA DOMADA , BASE DE 5 PUNTAS TERMINADA EN CROMO                                                                 </t>
  </si>
  <si>
    <t>BM 1653 MX</t>
  </si>
  <si>
    <t>SILLON PARA VISITANTE FABRICADO EN ESTRUCTURA DE MADERA DOMADA, BRAZOS FABRICADOS EN ACERO CON PAD TAPIZADO Y TERMINADOS EN CROMO, BASE DE TRINEO CROMAD</t>
  </si>
  <si>
    <t>BM 1700 MX</t>
  </si>
  <si>
    <t xml:space="preserve">SILLON EJECUTIVO DE RESPALDO ALTO,CON MECANISMO EJECUTIVO SYNCRO CON BLOQUEO, TAPIZADO A RAYAS HORIZONTALES EN RESPALDO , BRAZOS EN ACERO CROMADO CON PAD TAPIZADO , ESTRUCTURA DE MADERA DOMADA , BASE DE 5 PUNTAS TERMINADA EN CROMO                                              </t>
  </si>
  <si>
    <t>BM 1701 MX</t>
  </si>
  <si>
    <t xml:space="preserve">SILLON EJECUTIVO DE RESPALDO MEDIO,CON MECANISMO EJECUTIVO SYNCRO CON BLOQUEO, TAPIZADO A RAYAS HORIZONTALES EN RESPALDO , BRAZOS EN ACERO CROMADO CON PAD TAPIZADO , ESTRUCTURA DE MADERA DOMADA , BASE DE 5 PUNTAS TERMINADA EN CROMO                                       </t>
  </si>
  <si>
    <t>BM 1703 MX</t>
  </si>
  <si>
    <t xml:space="preserve">SILLON PARA VISITANTE FABRICADO EN ESTRUCTURA DE MADERA DOMADA, BRAZOS FABRICADOS EN ACERO CON PAD TAPIZADO Y TERMINADOS EN CROMO, BASE DE TRINEO CROMADA                                                  </t>
  </si>
  <si>
    <t>BM 1800</t>
  </si>
  <si>
    <t>EJECUTIVO RESPALDO ALTO, MEC EJECUTIVO RECLINABLE,CON PALANCA DE BLOQUEO, BRAZOS DE DOBLE BARRA DE ACERO CON PAD DE POLIURETANO Y BASE CROMADA</t>
  </si>
  <si>
    <t>BM 1801</t>
  </si>
  <si>
    <t>BM 1803</t>
  </si>
  <si>
    <t>SILLON PARA VISITANTE , BRAZOS DE DOBLE BARRA DE ACERO CON PAD DE POLIURETANO , BASE DE TRINEO REDONDO TERMINADO EN CROMO</t>
  </si>
  <si>
    <t>BM 1900</t>
  </si>
  <si>
    <t xml:space="preserve">SILLON EJECUTIVO TIPO CONCHA, FABRICADO EN MADERA DOMADA EN RESPALDO Y MADERA LAMINADA EN ASIENTO , POLIURETANO INYECTADO EN ASIENTO , TAPIZADO EN TELA , MECANISMO DE RODILLA CON 5 POSICIONES DE BLOQUEO , BASE CROMADA                              </t>
  </si>
  <si>
    <t>BM 1901</t>
  </si>
  <si>
    <t>SILLON DE ESPERA TIPO CONCHA, FABRICADO EN MADERA DOMADA EN RESPALDO Y MADERA LAMINADA EN ASIENTO , POLIURETANO INYECTADO EN ASIENTO , TAPIZADO EN TELA , MECANISMO GIRATORIO DE ALUMINIO CON PALANCA PARA AJUSTAR LA ALTURA , BAE DE ALUMINIO DE 4 PUNTA</t>
  </si>
  <si>
    <t>BM 1903</t>
  </si>
  <si>
    <t xml:space="preserve">SILLON EJECUTIVO TIPO CONCHA, FABRICADO EN MADERA DOMADA EN RESPALDO Y MADERA LAMINADA EN ASIENTO , POLIURETANO INYECTADO EN ASIENTO , TAPIZADO EN TELA , BASE DE 4 PATAS EN TUBO DE 1 1 /2 TERMINADA EN PINTURA HORNEADA COLOR GRIS                                                                           </t>
  </si>
  <si>
    <t>BM 1920</t>
  </si>
  <si>
    <t xml:space="preserve">SILLON EJECUTIVO TIPO CONCHA, FABRICADO EN MADERA DOMADA EN RESPALDO Y MADERA LAMINADA EN ASIENTO , POLIURETANO INYECTADO EN ASIENTO , TAPIZADO EN TELA , MECANISMO DE RODILLA CON 5 POSICIONES DE BLOQUEO , BASE CROMADA             </t>
  </si>
  <si>
    <t>BM 1921</t>
  </si>
  <si>
    <t xml:space="preserve">SILLON DE ESPERA TIPO CONCHA, FABRICADO EN MADERA DOMADA EN RESPALDO Y MADERA LAMINADA EN ASIENTO , POLIURETANO INYECTADO EN ASIENTO , TAPIZADO EN TELA , MECANISMO GIRATORIO DE ALUMINIO CON PALANCA PARA AJUSTAR LA ALTURA , BAE DE ALUMINIO DE 4 PUNTA                                             </t>
  </si>
  <si>
    <t>BM 1923</t>
  </si>
  <si>
    <t xml:space="preserve">SILLON EJECUTIVO TIPO CONCHA, FABRICADO EN MADERA DOMADA EN RESPALDO Y MADERA LAMINADA EN ASIENTO , POLIURETANO INYECTADO EN ASIENTO , TAPIZADO EN TELA , BASE DE 4 PATAS EN TUBO DE 1 1 /2 PULGADAS TERMINADO EN PINTURA HORNEADA                                                                 </t>
  </si>
  <si>
    <t>BM 1930</t>
  </si>
  <si>
    <t xml:space="preserve">SILLON PARA RECEPCION O VISITANTES , FABRICADO EN MADERA DOMADA EN RESPALDO Y MADERA LAMINADA EN ASIENTO , POLIURETANO INYECTADO EN ASIENTO , TAPIZADO EN TELA , MECANISMO GIRATORIO CON PALANCA PARA AJUSRAR LA ALTURA , BASE DE ALUMINIO DE 4 PUNTAS CON DELIZADORES METALICOS </t>
  </si>
  <si>
    <t>BM 1932</t>
  </si>
  <si>
    <t>SILLON EJECUTIVO TIPO CONCHA, FABRICADO EN MADERA DOMADA EN RESPALDO Y MADERA LAMINADA EN ASIENTO , POLIURETANO INYECTADO EN ASIENTO , TAPIZADO EN TELA , BASE DE 4 PATAS EN TUBO DE 1 1 /2 PULGADAS TERMINADO EN PINTURA COLOR GRIS</t>
  </si>
  <si>
    <t>BM 1940</t>
  </si>
  <si>
    <t>SILLON PARA RECEPCION O VISITANTES ,TIPO CONCHA FABRICADO EN MADERA DOMADA EN RESPALDO Y MADERA LAMINADA EN ASIENTO , POLIURETANO FLEXIBLE DE 27 SUAVE EN RESPALDO Y S7 FIRME EN ASIENTO , TAPIZADO EN TELA , MECANISMO GIRATORIO CON PALANCA PARA AJUSRAR LA ALTURA , BASE DE ALUMINIO DE 4 PUNTAS CON DELIZADORES</t>
  </si>
  <si>
    <t>BM 1942</t>
  </si>
  <si>
    <t xml:space="preserve">SILLON PARA RECEPCION O VISITANTES ,TIPO CONCHA FABRICADO EN MADERA DOMADA EN RESPALDO Y MADERA LAMINADA EN ASIENTO , POLIURETANO FLEXIBLE DE 27 SUAVE EN RESPALDO Y S7 FIRME EN ASIENTO , TAPIZADO EN TELA , BASE DE 4 PATAS ,EN TUBO DE 1 Y 1/ 2 PULGADAS TERMINADA EN PINTURA COLOR GRIS </t>
  </si>
  <si>
    <t>BM 1950</t>
  </si>
  <si>
    <t xml:space="preserve">SILLON PARA RECEPCION O VISITANTES ,TIPO CONCHA FABRICADO EN MADERA DOMADA EN RESPALDO Y MADERA LAMINADA EN ASIENTO , POLIURETANO FLEXIBLE DE 27 SUAVE EN RESPALDO Y S7 FIRME EN ASIENTO , TAPIZADO EN TELA , MECANISMO GIRATORIO CON PALANCA PARA AJUSRAR LA ALTURA , BASE DE ALUMINIO GRANDE DE 4 PUNTAS CON DELIZADORES </t>
  </si>
  <si>
    <t>BM 1951</t>
  </si>
  <si>
    <t>SILLON PARA RECEPCION O VISITANTES ,TIPO CONCHA FABRICADO EN MADERA DOMADA EN RESPALDO Y MADERA LAMINADA EN ASIENTO , POLIURETANO FLEXIBLE DE 27 SUAVE EN RESPALDO Y S7 FIRME EN ASIENTO , TAPIZADO EN TELA , BASE DE ALUMINIO DE 4 PUNTAS CON DELIZADORES</t>
  </si>
  <si>
    <t>BM 1952</t>
  </si>
  <si>
    <t xml:space="preserve">SILLON EJECUTIVO CON DISEÑO CONTEMPORANEO TIPO CONCHA FABRICADO EN MADERA DOMADA EN RESPALDO Y MADERA LAMINADA EN ASIENTO , POLIURETANO FLEXIBLE DE 27 SUAVE EN RESPALDO Y S7 FIRME EN ASIENTO , TAPIZADO EN TELA , BASE DE 5 PUNTAS FABRICADA EN ALUMINIO , CON RODAJAS </t>
  </si>
  <si>
    <t>BM 1960</t>
  </si>
  <si>
    <t xml:space="preserve">SILLON OPERATIVO ,TIPO CONCHA FABRICADO EN MADERA DOMADA EN RESPALDO Y MADERA LAMINADA EN ASIENTO , POLIURETANO COMPRIMIDO DE ALTA DENSIDAD EN EN RESPALDO Y POLIURETANO INYECTADO DE 60 KG DE DENIDAD EN ASIENTO , TAPIZADO EN TELA , MECANISMO GIRATORIO CON PALANCA PARA AJUSRAR LA ALTURA , BASE SPYDER DE NYLON CON RODAJAS DE 60 MM , PISTON NEUMATICO </t>
  </si>
  <si>
    <t>BM 1961</t>
  </si>
  <si>
    <t>SILLON OPERATIVO ,TIPO CONCHA FABRICADO EN MADERA DOMADA EN RESPALDO Y MADERA LAMINADA EN ASIENTO , POLIURETANO COMPRIMIDO D EN RESPALDO Y POLIURETANO 
INYECTADO DE 60 KG DE DENIDAD EN ASIENTO , TAPIZADO EN TELA , , BASE SPYDER METALICA DE 4 PATAS TERMINADA EN PINTURA HORNEADA COLOR NEGRO</t>
  </si>
  <si>
    <t>BM 1962</t>
  </si>
  <si>
    <t>SILLON OPERATIVO ,TIPO CONCHA FABRICADO EN MADERA DOMADA EN RESPALDO Y MADERA LAMINADA EN ASIENTO , POLIURETANO COMPRIMIDO DE ALTA DENSIDAD EN RESPALDO Y POLIURETANO INYECTADO DE 60 KG DE DENIDAD EN ASIENTO , TAPIZADO EN TELA , BASE IKON DE 4 PATAS TERMINADA EN PINTURA COLOR NEGRO</t>
  </si>
  <si>
    <t>BM 2000 N</t>
  </si>
  <si>
    <t>SILLON OPERATIVO DE RESPALDO MEDIO, RESPALDO TAPIZADO EN MALLA FLEX , OPCIONAL EN 4 COLORES, SOPORTE LUMBAR, ASIENTO EN POLIURETANO INYECTADO Y TAPIZADO EN TELA, BRAZOS AJUSTABLES DE GEL CON POLIURETANO, MECANISMO SYNCRO DE DOS PALANCAS CON BLOQUEO, BASE DE NYLON COLOR NEGRO CON RODAJAS DE 50</t>
  </si>
  <si>
    <t>BM 2000 C</t>
  </si>
  <si>
    <t>SILLON OPERATIVO DE RESPALDO MEDIO, RESPALDO TAPIZADO EN MALLA FLEX O MALLA HEAVY FLEX, OPCIONAL EN 4 COLORES, SOPORTE LUMBAR, ASIENTO EN POLIURETANO INYECTADO Y TAPIZADO EN TELA, BRAZOS AJUSTABLES DE GEL CON POLIURETANO,MECANISMO SYNCRO DOS PALANCAS CON BLOQUEO , BASE METALICA CROMADA CON RODAJAS DE 5</t>
  </si>
  <si>
    <t>BM 2000  SL N</t>
  </si>
  <si>
    <t>SILLON OPERATIVO DE RESPALDO MEDIO, RESPALDO TAPIZADO EN MALLA FLEX , OPCIONAL EN 4 COLORES, SOPORTE LUMBAR, ASIENTO EN POLIURETANO INYECTADO Y TAPIZADO EN TELA, BRAZOS AJUSTABLES DE GEL CON POLIURETANO, MECANISMO EJECUTIVO SYNCRO DE DOS PALANCAS CON SLIDE (AJUSTE DE PROFUNDIDAD CON CUATRO POSICIONES DE BLOQUEO Y ANTISHOCK BASE DE NYLON COLOR NEGRO CON RODAJAS DE 50 MM</t>
  </si>
  <si>
    <t>BM 2000 C S</t>
  </si>
  <si>
    <t>SILLON OPERATIVO DE RESPALDO MEDIO, RESPALDO TAPIZADO EN MALLA FLEX O MALLA HEAVY FLEX, OPCIONAL EN 4 COLORES, SOPORTE LUMBAR, ASIENTO EN POLIURETANO INYECTADO Y TAPIZADO EN TELA, BRAZOS AJUSTABLES DE GEL CON POLIURETANO,MECANISMO EJECUTIVO SYNCRO DE DOS PALANCAS CON SLIDE (AJUSTE DE PROFUNDIDAD CON CUATRO POSICIONES DE BLOQUEO Y ANTISHOCK , BASE METALICA CROMADA CON RODAJAS DE 50 MM</t>
  </si>
  <si>
    <t>BM 2002</t>
  </si>
  <si>
    <t xml:space="preserve">SILLON PARA VISITANTE , RESPALDO DE MALLA CON SOPORTE LUMBAR, BRAZOS FIJOS DE POLIPROPILENO , TRINEO NEGRO, POLIURETANO INYECTADO EN EL ASIENTO </t>
  </si>
  <si>
    <t>BM 2300</t>
  </si>
  <si>
    <t xml:space="preserve">OPERATIVO ALTO C/BRAZO AJUSTABLE BR 11, MEC. 2 PALANCAS, CON POLIURETANO INYECTADO EN EL ASIENTO </t>
  </si>
  <si>
    <t>BM 2302</t>
  </si>
  <si>
    <t>VISITANTE C/BRAZO FIJO BR7 Y TRINEO NEGRO, CON POLIURETANO INYECTADO EN EL ASIENTO</t>
  </si>
  <si>
    <t>BM 2303</t>
  </si>
  <si>
    <t xml:space="preserve">VISITANTE S/BRAZO Y TRINEO, CON POLIURETANO INYECTADO EN EL ASIENTO   </t>
  </si>
  <si>
    <t>BM 2304</t>
  </si>
  <si>
    <t xml:space="preserve">OPERATIVO ALTO S/BRAZO , MEC. 2 PALANCAS, CON POLIURETANO INYECTADO EN EL ASIENTO </t>
  </si>
  <si>
    <t>BM 2305</t>
  </si>
  <si>
    <t xml:space="preserve">BANCO ALTO CON MEC. 2 PALANCAS, POLIURETANO INYECTADO EN EL ASIENTO, BASE DE NYLON DE 26 PULGADAS, ARO DESCANAPIES EN NYLON COLOR NEGRO , PISTON ALTO </t>
  </si>
  <si>
    <t>BM 2380</t>
  </si>
  <si>
    <t>OPERATIVO RESPALDO MEDIO C/BRAZO AJUSTABLE BR 11, MECANISMO SYNCRO DE 2 PALANCAS, CON BLOQUEO EN CUALQUIER POSICION, PERILLA PARA AJUSTAR LA RECLINACION SYNCRONIZADA DE ASIENTO Y RESPALDO, CON POLIURETANO 
INYECTADO EN EL ASIENTO</t>
  </si>
  <si>
    <t>BM 2320</t>
  </si>
  <si>
    <t>SILLON MULTIFUNCIONAL DE USO PESADO, RESPALDO EXTRA ALTO CON DOS PALANCAS, BRAZOS AJUSTABLES DE GEL CON POLIURETANO BR 11, POLIURETANO INYECTADO EN EL ASIENTO</t>
  </si>
  <si>
    <t>BM 2321</t>
  </si>
  <si>
    <t xml:space="preserve">SILLON MULTIFUNCIONAL DE USO PESADO, RESPALDO ALTO CON DOS PALANCAS, BRAZOS AJUSTABLES DE GEL CON POLIURETANO BR 11, POLIURETANO INYECTADO EN EL ASIENTO                                   </t>
  </si>
  <si>
    <t>BM 2324</t>
  </si>
  <si>
    <t>SILLON MULTIFUNCIONAL DE DOS PALANCAS SIN BRAZOS, CON POLIURETANO INYECTADO EN EL ASIENTO</t>
  </si>
  <si>
    <t>BM 2480</t>
  </si>
  <si>
    <t>SILLON OPERATIVO DE USO PESADO,RESPALDO ALTO CON MECANISMO SYNCRO RECLINABLE DE DOS PALANCAS CON SLIDE (AJUSTE DE PROFUNDIDAD DEL ASIENTO , BLOQUEO EN 4 POSICIONES Y ANTISHOK , BRAZOS AJUSTABLES DE GEL CON POLIURETANO BR 11, ASIENTO EN POLIURETANO INYECTADO DE 60 KG DE DENSIDAD .BASE SPYDER CON RODAJA DE 60 MM</t>
  </si>
  <si>
    <t>BM 2900</t>
  </si>
  <si>
    <t>SILLON EJECUTIVO DE RESPALDO ALTO CON CABECERA,BRAZOS AJUSTABLES DE POLIURETANO INYECTADO CON GEL , SOPORTE LUMBAR CON AJUSTE DE ALTURA, MECANISMO SYNCRO DE DOS PALANCAS CON BLOQUEO EN CUALQUIER POSICION, POLIURETANO INYECTADO EN EL ASIENTO, RESPALDO TAPIZADO EN MALLA FLEX , BASE DE NYLON</t>
  </si>
  <si>
    <t>BM 2901</t>
  </si>
  <si>
    <t>SILLON OPERATIVO DE ALTO RENDIMIENTO DE RESPALDO ALTO SIN CABECERA,BRAZOS AJUSTABLES DE POLIURETANO INYECTADO CON GEL , SOPORTE LUMBAR CON AJUSTE DE ALTURA, MECANISMO SYNCRO DE DOS PALANCAS CON BLOQUEO EN CUALQUIER POSICION, POLIURETANO INYECTADO EN EL ASIENTO, RESPALDO DE MALLA, BASE DE NYLON</t>
  </si>
  <si>
    <t>BM 2900 SL</t>
  </si>
  <si>
    <t>BM 2901 SL</t>
  </si>
  <si>
    <t>BM 2903 N</t>
  </si>
  <si>
    <t>SILLON PARA VISITANTE , RESPALDO DE MALLA CON AJUSTE DE SOPORTE LUMBAR, BRAZOS FIJOS DE POLIPROPILENO , TRINEO NEGRO, POLIURETANO INYECTADO EN EL ASIENTO</t>
  </si>
  <si>
    <t>BM 2980</t>
  </si>
  <si>
    <t>SILLON XL EXTRA GRANDE, TAPIZADO EN MALLA, BASE METALICA CROMADA DE 29 PULGADAS PARA USO PESADO , RESPALDO ALTO , BRAZOS EN POLIURETANO INYECTADO COLOR NEGRO , ABATIBLES, ASIENTO FABRICADO EN POLIURETANO INYECTADO DE 60 KILOS DE DENSIDAD TAPIZADO EN TELA COLOR NEGRO , MECANISO EJECUTIVO RECLINABLE REFORZADO CON PALANCA PARA AJUSTAR LA ALTURA Y BLOQUEO,PISTON NEUMATICO CLASE 4</t>
  </si>
  <si>
    <t>BM 3000 CC</t>
  </si>
  <si>
    <t>SILLON OPERATIVO DE RESPALDO ALTO CON CABECERA , RESPALDO TAPIZADO EN MALLA FLEX O MALLA HEAVY FLEX, OPCIONAL EN 4 COLORES, SOPORTE LUMBAR, ASIENTO EN POLIURETANO INYECTADO Y TAPIZADO EN TELA, BRAZOS AJUSTABLES DE GEL CON POLIURETANO, MECANISMO SYNCRO DE DOS PALANCAS CON BLOQUEO, BASE DE ALUMINIO CON RODAJAS DE 60 MM</t>
  </si>
  <si>
    <t>BM 3000</t>
  </si>
  <si>
    <t>SILLON OPERATIVO DE RESPALDO MEDIO, RESPALDO TAPIZADO EN MALLA FLEX O MALLA HEAVY FLEX, OPCIONAL EN 4 COLORES, SOPORTE LUMBAR, ASIENTO EN POLIURETANO INYECTADO Y TAPIZADO EN TELA, BRAZOS AJUSTABLES DE GEL CON POLIURETANO, MECANISMO SYNCRO DE DOS PALANCAS CON BLOQUEO, BASE DE ALUMINIO CON RODAJA</t>
  </si>
  <si>
    <t xml:space="preserve"> BM 3000 CC SL</t>
  </si>
  <si>
    <t>SILLON OPERATIVO DE RESPALDO MEDIO CON CABECERA , RESPALDO TAPIZADO EN MALLA FLEX , OPCIONAL EN 4 COLORES, SOPORTE LUMBAR, ASIENTO EN POLIURETANO INYECTADO Y TAPIZADO EN TELA, BRAZOS AJUSTABLES DE GEL CON POLIURETANO, , BASE DE ALUMINIO CON RODAJAS DE 60 MM MECANISMO EJECUTIVO SYNCRO DE DOS PALANCAS CON SLIDE 
(AJUSTE DE PROFUNDIDAD CON CUATRO POSICIONES DE BLOQUEO Y ANTISHOCK
 CON BLOQUEO, BASE DE ALUMINIO CON RODAJAS DE 60 MM</t>
  </si>
  <si>
    <t xml:space="preserve"> BM 3000 SL</t>
  </si>
  <si>
    <t>SILLON OPERATIVO DE RESPALDO MEDIO , RESPALDO TAPIZADO EN MALLA FLEX , OPCIONAL EN 4 COLORES, SOPORTE LUMBAR, ASIENTO EN POLIURETANO INYECTADO Y TAPIZADO EN TELA, BRAZOS AJUSTABLES DE GEL CON POLIURETANO, , BASE DE ALUMINIO CON RODAJAS DE 60 MM MECANISMO EJECUTIVO SYNCRO DE DOS PALANCAS CON SLIDE (AJUSTE DE PROFUNDIDAD CON CUATRO POSICIONES DE BLOQUEO Y ANTISHOCK</t>
  </si>
  <si>
    <t>BM 4000</t>
  </si>
  <si>
    <t>EJECUTIVO RESP. ALTO, BASE CROMADA, BRAZO EN SOLERA DE ACERO TERMINADA EN CROMO CON PAD TAPIZADO, MEC. RODILLA CON 5 POSICIONES DE BLOQUEO                        .</t>
  </si>
  <si>
    <t>Alto: 124 cm              Fondo: 69 cm              Ancho: 63 cm</t>
  </si>
  <si>
    <t>BM 4001</t>
  </si>
  <si>
    <t xml:space="preserve">EJECUTIVO RESP. MEDIO, BASE CROMADA, BRAZO EN SOLERA DE ACERO TERMINADA EN CROMO CON PAD TAPIZADO, MEC. RODILLA CON 5 POSICIONES DE BLOQUEO                     </t>
  </si>
  <si>
    <t>BM 4005</t>
  </si>
  <si>
    <t xml:space="preserve">SILLON PARA VISITANTE , BRAZOS CON PAD TAPIZADO , BASE DE TRINEO EN TUBO OVALADO CON REFUERZO EN EL INTERIOR TERMINADO EN CROMO                                          </t>
  </si>
  <si>
    <t>BM 5050</t>
  </si>
  <si>
    <t xml:space="preserve">SILLON EJECUTIVO OPERATIVO DE ALTO RENDIMIENTO, ASIENTO Y RESPALDO EN POLIURETANO INYECTADO, ESTRUCTURA INTERIOR DEL ASIENTO Y RESPALDO EN MADERA DOMADA, MECANISMO SYNCRO DE DOS PALANCAS CON BLOQUEO EN 4 POSICIONES CON PERILLA PARA AJUSTE DE TENSION, SLIDE ( AJUSTE DE PROFUNDIDAD DEL ASIENTO? y ANTISHOK, Y BRAZOS AJUSTABLES DE GEL CON POLIURETANO BR 11 </t>
  </si>
  <si>
    <t>BM 6000</t>
  </si>
  <si>
    <t>SILLON PARA DIRCCION DE RESPALDO ALTO CON CABECERA 
INTEGRADA , ESTRUCTURA FABRICADA EN COLOR NEGRO,, BRAZOS 3D CON AJUSTE DE ALTURA , PROFUNDIDAD Y GIRO, BASE DE 5 PUNTAS CON RODAJAS DE 60 MM EN COLOR NEGRO , RESPALDO TAPIZADO EN MALLA SOFT NEGRO Y ASIENTO TAPIZADO EN TELA MECANISMO EJECUTIVO SYNCRO DE DOS PALANCAS CON SLIDE (AJUSTE DE PROFUNDIDAD CON CUATRO POSICIONES DE BLOQUEO Y ANTISHOCK</t>
  </si>
  <si>
    <t>BM 6400</t>
  </si>
  <si>
    <t>SILLON DE DESCANSO , TIPO MINIMALISTA, FABRICADO EN CONCHA DE MADERA DOMADA, CON MECANISMOS GIRATORIO FABRICADO EN ALUMINIO, PISTON NEUMATICO PARA AJUSTAR LA ALTURA, BASE DE 4 PUNTAS FABRICADA EN ALUMINIO, CON DESLIZADORES DE NYLON</t>
  </si>
  <si>
    <t>BM 7001 N</t>
  </si>
  <si>
    <t>SILLA SECRETARIAL CON BRAZOS FIJOS Y BASE DE NYLON</t>
  </si>
  <si>
    <t>BM 7001 C</t>
  </si>
  <si>
    <t>SILLA SECRETARIAL CON BRAZOS FIJOS Y BASE CROMADA</t>
  </si>
  <si>
    <t>BM 7002</t>
  </si>
  <si>
    <t>SILLA PARA VISITANTE DE TRINEO CON BRAZOS</t>
  </si>
  <si>
    <t>BM 7003</t>
  </si>
  <si>
    <t xml:space="preserve">SILLA PARA VISITANTE DE TRINEO SIN BRAZOS </t>
  </si>
  <si>
    <t>BM 7004 N</t>
  </si>
  <si>
    <t xml:space="preserve">SILLA SECRETARIAL SIN BRAZOS CON BASE DE NYLON                                                                                </t>
  </si>
  <si>
    <t>BM 7004 C</t>
  </si>
  <si>
    <t>SILLA SECRETARIAL SIN BRAZOS CON BASE CROMADA</t>
  </si>
  <si>
    <t>BM 7005 N</t>
  </si>
  <si>
    <t>SILLA PARA CAJERO CON PISTON ALTO Y ARO DESCANSAPIES SIN BRAZOS CON BASE DE NYLO</t>
  </si>
  <si>
    <t>BM 7006 N</t>
  </si>
  <si>
    <t>SILLA PARA CAJERO CON PISTON ALTO Y ARO DESCANSAPIES CON BRAZOS CON BASE DE NYLON</t>
  </si>
  <si>
    <t>BM 7014 N</t>
  </si>
  <si>
    <t xml:space="preserve">SILLA SECRETARIAL SIN BRAZOS Y BASE DE NYLON CON MECANISMO SYNCRO RECLINABLE                                          </t>
  </si>
  <si>
    <t>BM 7014 C</t>
  </si>
  <si>
    <t xml:space="preserve">SILLA SECRETARIAL SIN BRAZOS FIJOS Y BASE CROMADA CON MECANISMO SYNCRO RECLINABLE                                                                </t>
  </si>
  <si>
    <t>BM 7015 N</t>
  </si>
  <si>
    <t>SILLA OPERATIVA CON MECANISMO RECLINABLE EN RESPALDO, BRAZOS DE POLIPROPILENO, MALLA DISPONIBLE EN 4 COLORES, BASE DE NYLON</t>
  </si>
  <si>
    <t>BM 7015 C</t>
  </si>
  <si>
    <t xml:space="preserve">SILLA OPERATIVA CON MECANISMO RECLINABLE EN RESPALDO, BRAZOS DE POLIPROPILENO, MALLA DISPONIBLE EN 4 COLORES, BASE DE NYLON </t>
  </si>
  <si>
    <t>BM 7016 N</t>
  </si>
  <si>
    <t>SILLA OPERATIVA CON MECANISMO RECLINABLE EN RESPALDO, SIN BRAZOS , MALLA DISPONIBLE EN 4 COLORES, BASE DE NYLON</t>
  </si>
  <si>
    <t>BM 7016 C</t>
  </si>
  <si>
    <t>BM 7020 N</t>
  </si>
  <si>
    <t>SILLA OPERATIVA CON RESPALDO RECLINABLE, BRAZOS DE POLIPROPILENO COLOR NEGRO , RESPALDO TAPIZADO EN MALLA 4 COLORES A ESCOGER , ASIENTO FABRICADO EN POLIURETANO FLEXIBLE DE ALTA DENSIDAD , BASE DE NYLON COLOR NEGRO</t>
  </si>
  <si>
    <t>BM 7024 N</t>
  </si>
  <si>
    <t>SILLA OPERATIVA CON RESPALDO RECLINABLE, SIN BRAZOS , RESPALDO TAPIZADO EN MALLA 4 COLORES A ESCOGER , ASIENTO FABRICADO EN POLIURETANO FLEXIBLE DE ALTA DENSIDAD , BASE DE NYLON COLOR NEGRO</t>
  </si>
  <si>
    <t>BM 7025</t>
  </si>
  <si>
    <t xml:space="preserve">SILLA OPERATIVA CON RESPALDO TAPIZADO EN MALLA 4 COLORES Y TRES TIPOS DE MALLA BRAZOS DE POLIPROPILENO COLOR NEGRO , ASIENTO FABRICADO EN POLIURETANO FLEXIBLE DE ALTA DENSIDAD ,MECANISMO MULTIFUNCIONAL DE DOS PALANCAS CON BLOQUEO EN CUALQUIER POSICION , BASE DE NYLON COLOR NEGRO </t>
  </si>
  <si>
    <t>BM 7026</t>
  </si>
  <si>
    <t xml:space="preserve">SILLA OPERATIVA CON RESPALDO TAPIZADO EN MALLA 4 COLORES Y TRES TIPOS DE MALLA ,SIN BRAZOS , ASIENTO FABRICADO EN POLIURETANO FLEXIBLE DE ALTA DENSIDAD , MECANISMO MULTIFUNCIONAL DE DOS PALANCAS CON BLOQUEO EN CUALQUIER POSICION , BASE DE NYLON COLOR NEGRO </t>
  </si>
  <si>
    <t>BM 7028</t>
  </si>
  <si>
    <t xml:space="preserve">SILLA ALTA CON ARO DESCANSAPIES TAPIZADO EN MALLA 4 COLORES Y TRES TIPOS DE MALLA BRAZOS DE POLIPROPILENO COLOR NEGRO , ASIENTO FABRICADO EN POLIURETANO FLEXIBLE DE ALTA DENSIDAD ,MECANISMO MULTIFUNCIONAL DE DOS PALANCAS CON BLOQUEO EN CUALQUIER POSICION , BASE DE NYLON COLOR NEGRO </t>
  </si>
  <si>
    <t>BM 7029</t>
  </si>
  <si>
    <t xml:space="preserve">SILLA ALTA CON ARO DESCANSAPIES TAPIZADO EN MALLA 4 COLORES Y TRES TIPOS DE MALLA SIN BRAZOS, ASIENTO FABRICADO EN POLIURETANO FLEXIBLE DE ALTA DENSIDAD , MECANISMO MULTIFUNCIONAL DE DOS PALANCAS CON BLOQUEO EN CUALQUIER POSICION , BASE DE NYLON COLOR NEGRO </t>
  </si>
  <si>
    <t>BM 7030N</t>
  </si>
  <si>
    <t>SILLA OPERTATIVA DE RESPALDO MEDIO, ASIENTO TAPIZADO EN TELA , RESPALDO TAPIZADO EN MALLA FLEX O HEAVY FLEX EN 4 COLORES DIFERENTS , BRAZOS DE POLIPROPILENO REFORZADO, ASIENTO EN MADERA DOMADA, BASE SPIDER Y RODAJA DE 60 MM</t>
  </si>
  <si>
    <t>BM 7030C</t>
  </si>
  <si>
    <t>SILLA OPERTATIVA DE RESPALDO MEDIO, ASIENTO TAPIZADO EN TELA , RESPALDO TAPIZADO EN MALLA FLEX O HEAVY FLEX EN 4 COLORES DIFERENTS , BRAZOS DE POLIPROPILENO REFORZADO, ASIENTO EN MADERA DOMADA, BASE CROMADA CON RODAJAS DE 50 MM</t>
  </si>
  <si>
    <t>BM 7040 CC</t>
  </si>
  <si>
    <t>SILLA OPERTATIVA DE RESPALDO MEDIO CON CABECERA, ASIENTO TAPIZADO EN TELA , RESPALDO TAPIZADO EN MALLA FLEX O HEAVY FLEX EN 4 COLORES DIFERENTS , BRAZOS DE POLIPROPILENO REFORZADO, ASIENTO EN MADERA DOMADA, BASE DE NYLON</t>
  </si>
  <si>
    <t>BM 7040 N</t>
  </si>
  <si>
    <t>SILLA OPERTATIVA DE RESPALDO MEDIO, ASIENTO TAPIZADO EN TELA , RESPALDO TAPIZADO EN MALLA FLEX O HEAVY FLEX EN 4 COLORES DIFERENTS , BRAZOS DE POLIPROPILENO REFORZADO, ASIENTO EN MADERA DOMADA, BASE DE NYLON</t>
  </si>
  <si>
    <t>BM 7050 N</t>
  </si>
  <si>
    <t>SILLA OPERATIVA, TAPIZADA CON RESPALDO DE MALLA COLOR NEGRO, ASIENTO TAPIZADO EN CUALQUIER TELA DE NUESTROS MUESTRARIOS,ESPUMA DE POLIURETANO FLEXIBLE, MECANISMO EJECUTIVO RECLINABLE, BRAZOS DE POLIPROPILENO COLOR NEGRO , BASE DE NYLON COLOR NEGRO</t>
  </si>
  <si>
    <t>BM 7054 N</t>
  </si>
  <si>
    <t xml:space="preserve">SILLA OPERATIVA, TAPIZADA CON RESPALDO DE MALLA COLOR NEGRO, ASIENTO TAPIZADO EN CUALQUIER TELA DE NUESTROS MUESTRARIOS,ESPUMA DE POLIURETANO FLEXIBLE, MECANISMO EJECUTIVO RECLINABLE, SIN BRAZOS , BASE DE NYLON COLOR NEGRO                                                                </t>
  </si>
  <si>
    <t>BM 7052 N</t>
  </si>
  <si>
    <t>SILLA PARA VISITANTE CON TRIENO COLOR NEGRO , TAPIZADA CON RESPALDO DE MALLA COLOR NEGRO, ASIENTO TAPIZADO EN CUALQUIER TELA DE NUESTROS MUESTRARIO .</t>
  </si>
  <si>
    <t>BM 7050 C</t>
  </si>
  <si>
    <t xml:space="preserve">SILLA OPERATIVA, TAPIZADA CON RESPALDO DE MALLA COLOR NEGRO, ASIENTO TAPIZADO EN CUALQUIER TELA DE NUESTROS MUESTRARIOS,ESPUMA DE POLIURETANO FLEXIBLE, MECANISMO EJECUTIVO RECLINABLE, BRAZOS DE POLIPROPILENO COLOR NEGRO , BASE CROMADA                                                </t>
  </si>
  <si>
    <t>BM 7054 C</t>
  </si>
  <si>
    <t>SILLA OPERATIVA, TAPIZADA CON RESPALDO DE MALLA COLOR NEGRO, ASIENTO TAPIZADO EN CUALQUIER TELA DE NUESTROS MUESTRARIOS,ESPUMA DE POLIURETANO FLEXIBLE, MECANISMO EJECUTIVO RECLINABLE, SIN BRAZOS , BASE CROMADA   .</t>
  </si>
  <si>
    <t>BM 7052C</t>
  </si>
  <si>
    <t>SILLA PARA VISITANTE CON TRIENO CROMADO , TAPIZADA CON RESPALDO DE MALLA COLOR NEGRO, ASIENTO TAPIZADO EN CUALQUIER TELA DE NUESTROS MUESTRAS</t>
  </si>
  <si>
    <t>BM 7055 N</t>
  </si>
  <si>
    <t>SILLA OPERATIVAPARA CAJERO , TAPIZADA CON RESPALDO DE MALLA COLOR NEGRO, ASIENTO TAPIZADO EN CUALQUIER TELA DE NUESTROS MUESTRARIOS,ESPUMA DE POLIURETANO FLEXIBLE, MECANISMO EJECUTIVO RECLINABLE, BRAZOS DE POLIPROPILENO COLOR NEGRO , BASE DE NYLON COLOR NEGRO , PISTON DE CAJERO Y ARO DE NYLON</t>
  </si>
  <si>
    <t>BM 7100</t>
  </si>
  <si>
    <t>SILLON EJECUTIVIO DE RSPALDO ALTO CON CABECERA , RESPALDO TAPIZADO EN MALLA FLEX, ASIENTO TAPIZADO EN TELA, BRAZOS AJUSTABLES DE POLIURERTANO, MECANISMO SYNCRO DE DOBLE PALANCA, BASE PIRAMIDAL DE NYLON COLOR NEGRO</t>
  </si>
  <si>
    <t>BM 7101</t>
  </si>
  <si>
    <t>SILLON EJECUTIVIO DE RSPALDO ALTO, RESPALDO TAPIZADO EN MALLA FLEX, ASIENTO TAPIZADO EN TELA, BRAZOS AJUSTABLES DE POLIURERTANO, MECANISMO SYNCRO DE DOBLE PALANCA, BASE PIRAMIDAL DE NYLON COLOR NEGRO</t>
  </si>
  <si>
    <t>BM 7100 SL</t>
  </si>
  <si>
    <t>SILLON EJECUTIVIO DE RSPALDO ALTO CON CABECERA , RESPALDO TAPIZADO EN MALLA FLEX, ASIENTO TAPIZADO EN TELA, BRAZOS AJUSTABLES DE POLIURERTANO, MECANISMO EJECUTIVO SYNCRO DE DOS PALANCAS CON SLIDE (AJUSTE DE PROFUNDIDAD CON CUATRO POSICIONES DE BLOQUEO Y ANTISHOCK</t>
  </si>
  <si>
    <t>BM 7101 SL</t>
  </si>
  <si>
    <t>SILLON EJECUTIVIO DE RSPALDO ALTO, RESPALDO TAPIZADO EN MALLA FLEX, ASIENTO TAPIZADO EN TELA, BRAZOS AJUSTABLES DE POLIURERTANO, MECANISMO SYNCRO DE DOBLE PALANCA, BASE PIRAMIDAL DE NYLON COLOR NEGRO MECANISMO EJECUTIVO SYNCRO DE DOS PALANCAS CON SLIDE (AJUSTE DE PROFUNDIDAD CON CUATRO POSICIONES DE BLOQUEO Y ANTISHOCK</t>
  </si>
  <si>
    <t>BM 7500 BL</t>
  </si>
  <si>
    <t>SILLON PARA DIRECCION DE RESPALDO ALTO, CON CABECERA ARTICULADA AJUSTABLE , ESTRUCTURA DE RESPALDO FABRICADA EN NYLON EN COLOR BLANCO, , BRAZOS 3D CON AJUSTE DE ALTURA AJUSTE DE PROFUNDIDAD Y GIRO , BASE DE 5 PUNTAS FABRICADA EN NYLON , CON RODAJAS DE 60 MM ASIENTO TAPIZADO EN TELA MECANISMO EJECUTIVO SYNCRO DE DOS PALANCAS CON SLIDE (AJUSTE DE PROFUNDIDAD CON CUATRO POSICIONES DE BLOQUEO Y ANTISHOCK</t>
  </si>
  <si>
    <t>Alto: 95 cm          Fondo: 59 cm            Ancho: 66 cm</t>
  </si>
  <si>
    <t>BM 7501 BL</t>
  </si>
  <si>
    <t>SILLON PARA DIRECCION DE RESPALDO ALTO , ESTRUCTURA DE RESPALDO FABRICADA EN NYLON EN COLOR BLANCO, , BRAZOS 3D CON AJUSTE DE ALTURA AJUSTE DE PROFUNDIDAD Y GIRO , BASE DE 5 PUNTAS FABRICADA EN NYLON , CON RODAJAS DE 60 MM ASIENTO TAPIZADO EN TELA MECANISMO EJECUTIVO SYNCRO DE DOS PALANCAS CON SLIDE (AJUSTE DE PROFUNDIDAD CON CUATRO POSICIONES DE BLOQUEO Y ANTISHOCK</t>
  </si>
  <si>
    <t>BM 7505 BL</t>
  </si>
  <si>
    <t>SILLON PARA DIRECCION DE RESPALDO ALTO ,PAD DE BRAZOS EN COLOR GRIS, BASE DE 5 PUNTAS COLO BLANCO CON RODAJAS DE 65 MM CLOR GRIS , ASIENTO TAPIZADO EN TELA RESPALDO ERGONOMICO FABRICADO EN NYLON EN SU TOTALIDAD CON DISEÑO DE PERFORACIONES TIPO MALLA, CON SPORTE LUMBAR , FABRICADO EN NYLON DE COLOR BLANCO , MECANISMO SYNCRO AUTORREGULABLE CON CUATRO POSICIONES DE BLOQUEO Y DESLIZAMIENTO DE ASIENTO PARA MAYOR PROFUNDIDAD</t>
  </si>
  <si>
    <t>BM 7500 NE</t>
  </si>
  <si>
    <t>SILLON PARA DIRECCION DE RESPALDO ALTO, CON CABECERA ARTICULADA AJUSTABLE , ESTRUCTURA DE RESPALDO FABRICADA EN NYLON EN COLOR NEGRO, , BRAZOS 3D CON AJUSTE DE ALTURA AJUSTE DE PROFUNDIDAD Y GIRO , BASE DE 5 PUNTAS FABRICADA EN NYLON , CON RODAJAS DE 60 MM ASIENTO TAPIZADO EN TELA MECANISMO EJECUTIVO SYNCRO DE DOS PALANCAS CON SLIDE (AJUSTE DE PROFUNDIDAD CON CUATRO POSICIONES DE BLOQUEO Y ANTISHOCK</t>
  </si>
  <si>
    <t>BM 7501NE</t>
  </si>
  <si>
    <t>SILLON PARA DIRECCION DE RESPALDO ALTO , ESTRUCTURA DE RESPALDO FABRICADA EN NYLON EN COLOR NEGRO, , BRAZOS 3D CON AJUSTE DE ALTURA AJUSTE DE PROFUNDIDAD Y GIRO , BASE DE 5 PUNTAS FABRICADA EN NYLON , CON RODAJAS DE 60 MM ASIENTO TAPIZADO EN TELA MECANISMO EJECUTIVO SYNCRO DE DOS PALANCAS CON SLIDE (AJUSTE DE PROFUNDIDAD CON CUATRO POSICIONES DE BLOQUEO Y ANTISHOCK</t>
  </si>
  <si>
    <t xml:space="preserve">BM 7505 NE </t>
  </si>
  <si>
    <t>SILLON PARA DIRECCION DE RESPALDO ALTO ,PAD DE BRAZOS EN COLOR NEGRO, BASE DE 5 PUNTAS COLO NEGRO CON RODAJAS DE 65 MM CLOR GRIS , ASIENTO TAPIZADO EN TELA RESPALDO ERGONOMICO FABRICADO EN NYLON EN SU TOTALIDAD CON DISEÑO DE PERFORACIONES TIPO MALLA, CON SPORTE LUMBAR , FABRICADO EN NYLON DE COLOR NEGRO , MECANISMO SYNCRO AUTORREGULABLE CON CUATRO POSICIONES DE BLOQUEO Y DESLIZAMIENTO DE ASIENTO PARA MAYOR PROFUNDIDAD</t>
  </si>
  <si>
    <t>BM 7600</t>
  </si>
  <si>
    <t>SILLON OPERATIVO DE RESPALDO MEDIO, ESTRUCTIURA DE UNA SOLA PIEZA FABRICADA EN COLOR BLANCO, MECANISMO EJECUTIVO GIRATORIO RECLINABLE, BRAZOS EN COLOR BALNCO CON PAD EN COLOR GRIS, BASE DE 5 PUNTAS EN COLOR BLANCO CON RODAJAS DE 60 MM EN COLOR GRIS , RESPALDO TAPIZADO EN MALLA Y ASIENTO TAPIZADO</t>
  </si>
  <si>
    <t>Alto: 98 cm      Fondo: 61 cm         Ancho: 63 cm</t>
  </si>
  <si>
    <t>BM 7602</t>
  </si>
  <si>
    <t xml:space="preserve">SILLA PARA VISITANTE CON BASE DE TRINEO , ESTRUCTIURA DE UNA SOLA PIEZA FABRICADA EN COLOR BLANCO, BRAZOS EN COLOR BLANCO CON PAD EN COLOR GRIS, RESPALDO TAPIZADO EN MALLA Y ASIENTO TAPIZADO EN TELA </t>
  </si>
  <si>
    <t>BM 7605</t>
  </si>
  <si>
    <t>SILLA ALTA TIPO BANCO CON ESTRUCTIURA DE UNA SOLA PIEZA FABRICADA EN COLOR BLANCO, MECANISMO GIRATORIO, ARO DESCANSA PIES CROMADO CON PERILLA PARA AJUSTE , PISTON ALTO TIPO TABURETE, BASE DE 5 PUNTAS EN COLOR BLANCO CON RODAJAS DE 60 MM EN COLOR GRIS , RESPALDO TAPIZADO EN MALLA Y ASIENTO TAPIZADO EN TELA SIN BRAZOS</t>
  </si>
  <si>
    <t>BM 7700 NE</t>
  </si>
  <si>
    <t>SILLON OPERATIVO DE RESPALDO ALTO CON CABECERA, ESTRUCTURA FABRICADA EN COLOR NEGRO,, BRAZOS 3D CON AJUSTE DE ALTURA , PROFUNDIDAD Y GIRO, BASE DE 5 PUNTAS CON RODAJAS DE 60 MM EN COLOR NEGRO , RESPALDO TAPIZADO EN MALLA SOFT COLOR NEGRO Y ASIENTO TAPIZADO EN TELA MECANISMO EJECUTIVO SYNCRO DE DOS PALANCAS CON SLIDE (AJUSTE DE PROFUNDIDAD CON CUATRO POSICIONES DE BLOQUEO Y ANTISHOCK</t>
  </si>
  <si>
    <t>.</t>
  </si>
  <si>
    <t>BM 7701 NE</t>
  </si>
  <si>
    <t>SILLON OPERATIVO DE RESPALDO ALTO ESTRUCTURA FABRICADA EN COLOR NEGRO,, BRAZOS 3D CON AJUSTE DE ALTURA , PROFUNDIDAD Y GIRO, BASE DE 5 PUNTAS CON RODAJAS DE 60 MM EN COLOR NEGRO , RESPALDO TAPIZADO EN MALLA SOFT COLOR NEGRO Y ASIENTO TAPIZADO EN TELA MECANISMO EJECUTIVO SYNCRO DE DOS PALANCAS CON SLIDE (AJUSTE DE PROFUNDIDAD CON CUATRO POSICIONES DE BLOQUEO Y ANTISHOCK</t>
  </si>
  <si>
    <t>BM 7700 BL</t>
  </si>
  <si>
    <t>SILLON OPERATIVO DE RESPALDO ALTO CON CABECERA, ESTRUCTURA FABRICADA EN COLOR BLANCO,, BRAZOS 3D CON AJUSTE DE ALTURA , PROFUNDIDAD Y GIRO EN COLOR BLANCO CON PAD EN COLOR GRIS , BASE DE 5 PUNTAS CON RODAJAS DE 60 MM EN COLOR NEGRO , RESPALDO TAPIZADO EN MALLA SOFT COLOR GRIS Y ASIENTO TAPIZADO EN TELA MECANISMO EJECUTIVO SYNCRO DE DOS PALANCAS CON SLIDE (AJUSTE DE PROFUNDIDAD CON CUATRO POSICIONES DE BLOQUEO Y ANTISHOCK</t>
  </si>
  <si>
    <t>BM 7701 BL</t>
  </si>
  <si>
    <t>SILLON OPERATIVO DE RESPALDO ALTO , ESTRUCTURA FABRICADA EN COLOR BLANCO,, BRAZOS 3D CON AJUSTE DE ALTURA , PROFUNDIDAD Y GIRO EN COLOR BLANCO CON PAD EN COLOR GRIS , BASE DE 5 PUNTAS CON RODAJAS DE 60 MM EN COLOR NEGRO , RESPALDO TAPIZADO EN MALLA SOFT COLOR GRIS Y ASIENTO TAPIZADO EN TELA MECANISMO EJECUTIVO SYNCRO DE DOS PALANCAS CON SLIDE (AJUSTE DE PROFUNDIDAD CON CUATRO POSICIONES DE BLOQUEO Y ANTISHOCK</t>
  </si>
  <si>
    <t>BM 7850 NE</t>
  </si>
  <si>
    <t>SILLON PARA DIRECCION DE RESPALDO ALTO CON CABECERA, ESTRUCTURA FABRICADA EN COLOR NEGRO, , BRAZOS 3D CON AJUSTE DE ALTURA AJUSTE DE PROFUNDIDAD Y GIRO , BASE DE 5 PUNTAS FABRICADA EN NYLON , CON RODAJAS DE 60 MM , RESPALDO TAPIZADO EN MALLA SOFT COLOR NEGRO Y ASIENTO TAPIZADO EN TELA MECANISMO EJECUTIVO SYNCRO DE DOS PALANCAS CON SLIDE (AJUSTE DE PROFUNDIDAD CON CUATRO POSICIONES DE BLOQUEO Y ANTISHOCK</t>
  </si>
  <si>
    <t>BM 7851 NE</t>
  </si>
  <si>
    <t>SILLON PARA DIRECCION DE RESPALDO ALTO, ESTRUCTURA FABRICADA EN COLOR NEGRO , , BRAZOS 3D CON AJUSTE DE ALTURA AJUSTE DE PROFUNDIDAD Y GIRO , BASE DE 5 PUNTAS FABRICADA EN NYLON CON RODAJAS DE 60 MM , RESPALDO TAPIZADO EN MALLA SOFT COLOR NEGRO Y ASIENTO TAPIZADO EN TELA MECANISMO EJECUTIVO SYNCRO DE DOS PALANCAS CON SLIDE (AJUSTE DE PROFUNDIDAD CON CUATRO POSICIONES DE BLOQUEO Y ANTISHOCK</t>
  </si>
  <si>
    <t>BM 7850 BL</t>
  </si>
  <si>
    <t>SILLON PARA DIRECCION DE RESPALDO ALTO CON CABECERA, ESTRUCTURA FABRICADA EN COLOR BLANCO, , BRAZOS 3D CON AJUSTE DE ALTURA AJUSTE DE PROFUNDIDAD Y GIRO , BASE DE 5 PUNTAS EN COLOR BLANCO CON RODAJAS DE 60 MM EN COLOR GRIS , RESPALDO TAPIZADO EN MALLA SOFT COLOR GRIS Y ASIENTO TAPIZADO EN TELA MECANISMO EJECUTIVO SYNCRO DE DOS PALANCAS CON SLIDE (AJUSTE DE PROFUNDIDAD CON CUATRO POSICIONES DE BLOQUEO Y ANTISHOCK</t>
  </si>
  <si>
    <t>BM 7851 BL</t>
  </si>
  <si>
    <t>SILLON PARA DIRECCION DE RESPALDO ALTO, ESTRUCTURA FABRICADA EN COLOR BLANCO, , BRAZOS 3D CON AJUSTE DE ALTURA AJUSTE DE PROFUNDIDAD Y GIRO , BASE DE 5 PUNTAS EN COLOR BLANCO CON RODAJAS DE 60 MM EN COLOR GRIS , RESPALDO TAPIZADO EN MALLA SOFT COLOR GRIS Y ASIENTO TAPIZADO EN TELA MECANISMO EJECUTIVO SYNCRO DE DOS PALANCAS CON SLIDE (AJUSTE DE PROFUNDIDAD CON CUATRO POSICIONES DE BLOQUEO Y ANTISHOCK</t>
  </si>
  <si>
    <t>BM 7900</t>
  </si>
  <si>
    <t>SILLON PARA ERGONOMICO DE USO PESADO CON CABECERA , FABRICADO EN ESTRUCTIURA DE NYLON COLOR GRIS, , MALLA FLEXIBLE COLOR GRIS , BRAZOS AJUSTABLES EN GIRO, ALTURA Y ANCHO , MECANISMO AUTOREGULABLE CON CENTRO DE ROTACION EN EL SOPORTE LUMBAR, PERILLA LATERAL PARA AJUSTE DE TENSION Y TOPE DE RECLINACION , AJUSTE DE PROFUNDIDAD EN EL ASIENTO , ASIENTO CON POLIURETANO 
INYECTADO DE 60 KILOS DE DENSIDAD, BASE COLOR GRIS CON RODAJAS DE 60 MM EN COLOR NEGRO , PISTON CERTIFICADO , CABECERA CON AJUSTE DE ALTURA</t>
  </si>
  <si>
    <t>BM 7901</t>
  </si>
  <si>
    <t xml:space="preserve">SILLON PARA ERGONOMICO DE USO PESADO , FABRICADO EN ESTRUCTIURA DE NYLON COLOR GRIS, , MALLA FELXIBLE COLOR GRIS , BRAZOS AJUSTABLES EN GIRO, ALTURA Y ANCHO , MECANISMO AUTOREGULABLE CON CENTRO DE ROTACION EN EL SOPORTE LUMBAR, PERILLA LATERAL PARA AJUSTE DE TENSION Y TOPE DE RECLINACION , AJUSTE DE PROFUNDIDAD EN EL ASIENTO, ASIENTO CON POLIURETANO INYECTADO DE 60 KILOS DE DENSIDAD, BASE COLOR GRIS CON RODAJAS DE 60 MM EN COLOR NEGRO , PISTON CERTIFICADO. </t>
  </si>
  <si>
    <t>BM 7910</t>
  </si>
  <si>
    <t>SILLON PARA ERGONOMICO DE USO PESADO CON CABECERA , FABRICADO EN ESTRUCTIURA DE NYLON COLOR NEGRO, MALLA FELXIBLE COLOR NEGRO , BRAZOS AJUSTABLES EN GIRO, ALTURA Y ANCHO , MECANISMO AUTOREGULABLE CON CENTRO DE ROTACION EN EL SOPORTE LUMBAR, PERILLA LATERAL PARA AJUSTE DE TENSION Y TOPE DE RECLINACION , AJUSTE DE PROFUNDIDAD EN EL ASIENTO , ASIENTO CON POLIURETANO 
INYECTADO DE 60 KILOS DE DENSIDAD, BASE COLOR NEGRO CON RODAJAS DE 60 MM EN COLOR NEGRO , PISTON CERTIFICADO.</t>
  </si>
  <si>
    <t>BM 7911</t>
  </si>
  <si>
    <t>SILLON PARA ERGONOMICO DE USO PESADO , FABRICADO EN ESTRUCTIURA DE NYLON COLOR NEGRO, MALLA FELXIBLE COLOR NEGRO , BRAZOS AJUSTABLES EN GIRO, ALTURA Y ANCHO , MECANISMO AUTOREGULABLE CON CENTRO DE ROTACION EN EL SOPORTE LUMBAR, PERILLA LATERAL PARA AJUSTE DE TENSION Y TOPE DE RECLINACION , AJUSTE DE PROFUNDIDAD EN EL ASIENTO 
, ASIENTO CON POLIURETANO INYECTADO DE 60 KILOS DE DENSIDAD, BASE COLOR NEGRO CON RODAJAS DE 60 MM EN COLOR NEGRO , PISTON CERTIFICADO , CABECERA CON AJUSTE DE ALTURA</t>
  </si>
  <si>
    <t>BM 8150</t>
  </si>
  <si>
    <t>SILLON OPERATIVO PARA DIRECCION DE RESPALDO ALTO TAPIZADO EN MALLA FLEX ,ASIENTO CON POLIURETANO 
INYECTADO , BASE SPYDER DE NYLON CON 5 PUNTAS, RODAJAS DE 60 MM , BRAZOS AJUSTABLES CON PAD EN POLIURETANO SUAVE MECANISMO EJECUTIVO SYNCRO DE DOS PALANCAS CON SLIDE (AJUSTE DE PROFUNDIDAD CON CUATRO POSICIONES DE BLOQUEO Y ANTISHOCK</t>
  </si>
  <si>
    <t>BM 8300N</t>
  </si>
  <si>
    <t>SILLON PREMIUM CON CABECERA , RESPALDO TAPIZADO EN MALLA SUAVE, , CONTORNO DEL RESPALDO FELXIBLE Y SUSPENSION PARA AMORTIGUAR EL SOPORTE LUMBAR,, ASIENTO FABRICADO EN ESPUMA DE POLIURETANO INYECTADO, BRAZOS AJUSTABLES EN ALTURA, GIRO Y PROFUNDIDAD ESTRUCTURA COLOR NEGRO NEGRO MECANISMO EJECUTIVO SYNCRO DE DOS PALANCAS CON SLIDE (AJUSTE DE PROFUNDIDAD CON CUATRO POSICIONES DE BLOQUEO Y ANTISHOCK</t>
  </si>
  <si>
    <t>BM 8301N</t>
  </si>
  <si>
    <t>SILLON PREMIUM OPERATIVO , RESPALDO TAPIZADO EN MALLA SUAVE, , CONTORNO DEL RESPALDO FELXIBLE Y SUSPENSION PARA AMORTIGUAR EL SOPORTE LUMBAR,, ASIENTO FABRICADO EN ESPUMA DE POLIURETANO INYECTADO, BRAZOS AJUSTABLES EN ALTURA, GIRO Y PROFUNDIDAD ESTRUCTURA COLOR NEGRO NEGRO MECANISMO EJECUTIVO SYNCRO DE DOS PALANCAS CON SLIDE (AJUSTE DE PROFUNDIDAD CON CUATRO POSICIONES DE BLOQUEO Y ANTISHOCK</t>
  </si>
  <si>
    <t>BM 8300G</t>
  </si>
  <si>
    <t>SILLON PREMIUM CON CABECERA , RESPALDO TAPIZADO EN MALLA SUAVE, , CONTORNO DEL RESPALDO FELXIBLE Y SUSPENSION PARA AMORTIGUAR EL SOPORTE LUMBAR,, ASIENTO FABRICADO EN ESPUMA DE POLIURETANO INYECTADO, BRAZOS AJUSTABLES EN ALTURA, GIRO Y PROFUNDIDAD ESTRUCTURA COLOR GRIS MECANISMO EJECUTIVO SYNCRO DE DOS PALANCAS CON SLIDE (AJUSTE DE PROFUNDIDAD CON CUATRO POSICIONES DE BLOQUEO Y ANTISH</t>
  </si>
  <si>
    <t>BM 8301G</t>
  </si>
  <si>
    <t>SILLON PREMIUM OPERATIVO , RESPALDO TAPIZADO EN MALLA SUAVE, , CONTORNO DEL RESPALDO FELXIBLE Y SUSPENSION PARA AMORTIGUAR EL SOPORTE LUMBAR,, ASIENTO FABRICADO EN ESPUMA DE POLIURETANO INYECTADO, BRAZOS AJUSTABLES EN ALTURA, GIRO Y PROFUNDIDAD ESTRUCTURA COLOR GRIS MECANISMO EJECUTIVO SYNCRO DE DOS PALANCAS CON SLIDE 
(AJUSTE DE PROFUNDIDAD CON CUATRO POSICIONES DE BLOQUEO Y ANTISHOCK</t>
  </si>
  <si>
    <t>BM 8350 N</t>
  </si>
  <si>
    <t>SILLON OPERATIVO CON CABECERA , RESPALDO TAPIZADO EN MALLA SOFT COLOR NEGRO , , RESPALDO DE MALLA CON SOPORTE LUMBAR AJUSTABLE ,, ASIENTO FABRICADO EN ESPUMA DE POLIURETANO INYECTADO, BRAZOS AJUSTABLES EN ALTURA, GIRO Y PROFUNDIDAD ESTRUCTURA COLOR NEGRO MECANISMO EJECUTIVO SYNCRO DE DOS PALANCAS CON SLIDE (AJUSTE DE PROFUNDIDAD CON CUATRO POSICIONES DE BLOQUEO Y ANTISHOCK</t>
  </si>
  <si>
    <t>BM 8351 N</t>
  </si>
  <si>
    <t xml:space="preserve"> SILLON OPERATIVO , RESPALDO TAPIZADO EN MALLA SOFT COLOR NEGRO , , RESPALDO DE MALLA CON SOPORTE LUMBAR AJUSTABLE ,, ASIENTO FABRICADO EN ESPUMA DE POLIURETANO 
INYECTADO, BRAZOS AJUSTABLES EN ALTURA, GIRO Y PROFUNDIDAD ESTRUCTURA COLOR NEGRO MECANISMO EJECUTIVO SYNCRO DE DOS PALANCAS CON SLIDE (AJUSTE DE PROFUNDIDAD CON CUATRO POSICIONES DE BLOQUEO Y ANTISHOCK</t>
  </si>
  <si>
    <t>BM 8350G</t>
  </si>
  <si>
    <t>SILLON OPERATIVO CON CABECERA , RESPALDO TAPIZADO EN MALLA SOFT COLOR NEGRO , , RESPALDO DE MALLA CON SOPORTE LUMBAR AJUSTABLE ,, ASIENTO FABRICADO EN ESPUMA DE POLIURETANO INYECTADO, BRAZOS AJUSTABLES EN ALTURA, GIRO Y PROFUNDIDAD ESTRUCTURA COLOR GRIS MECANISMO EJECUTIVO SYNCRO DE DOS PALANCAS CON SLIDE (AJUSTE DE PROFUNDIDAD CON CUATRO POSICIONES DE BLOQUEO Y ANTISHOCK</t>
  </si>
  <si>
    <t>BM 8351G</t>
  </si>
  <si>
    <t>SILLON OPERATIVO , RESPALDO TAPIZADO EN MALLA SOFT COLOR NEGRO , , RESPALDO DE MALLA CON SOPORTE LUMBAR AJUSTABLE ,, ASIENTO FABRICADO EN ESPUMA DE POLIURETANO 
INYECTADO, BRAZOS AJUSTABLES EN ALTURA, GIRO Y PROFUNDIDAD ESTRUCTURA COLOR GRIS MECANISMO EJECUTIVO SYNCRO DE DOS PALANCAS CON SLIDE (AJUSTE DE PROFUNDIDAD CON CUATRO POSICIONES DE BLOQUEO Y ANTISHOCK</t>
  </si>
  <si>
    <t>BM 8400</t>
  </si>
  <si>
    <t>SILLON EJECUTIVO CON RESPALDO ALTO TAPIZADO EN MALLA, CABECERA CON AJUSTE DE ALTURA Y ANGULO , ASIENTO FABRICADO EN NYLON REFORZADO TAPIZADO EN MALLA , MECANISMO AUTORREGULABLE SYNCRO DE DOS PALANCAS CON SLIDE (AJUSTE DE PROFUNDIDAD CON CUATRO POSICIONES DE BLOQUEO Y ANTISHOCK , BRAZOS AJUSTEBLES EN ALTURA Y PAD DE POLIURETANO , BASE DE NYLON COLOR NEGRO</t>
  </si>
  <si>
    <t>BM 8401</t>
  </si>
  <si>
    <t xml:space="preserve">SILLON EJECUTIVO CON RESPALDO ALTO TAPIZADO EN MALLA , ASIENTO FABRICADO EN NYLON REFORZADO TAPIZADO EN MALLA , MECANISMO AUTORREGULABLE SYNCRO DE DOS PALANCAS CON SLIDE (AJUSTE DE PROFUNDIDAD CON CUATRO POSICIONES DE BLOQUEO Y ANTISHOCK , BRAZOS AJUSTEBLES EN ALTURA Y PAD DE POLIURETANO , BASE DE NYLON COLOR NEGRO </t>
  </si>
  <si>
    <t>BM 8404</t>
  </si>
  <si>
    <t>SILLON EJECUTIVO CON RESPALDO ALTO TAPIZADO EN MALLA , ASIENTO FABRICADO EN NYLON REFORZADO TAPIZADO EN MALLA , MECANISMO AUTORREGULABLE SYNCRO DE DOS PALANCAS CON SLIDE (AJUSTE DE PROFUNDIDAD CON CUATRO POSICIONES DE BLOQUEO Y ANTISHOCK , BASE DE NYLON COLOR NEGRO</t>
  </si>
  <si>
    <t>BM 8410</t>
  </si>
  <si>
    <t>SILLON EJECUTIVO CON RESPALDO ALTO TAPIZADO EN MALLA EN RESPALDO Y TELA EN ASIENTO , CABECERA CON AJUSTE DE ALTURA Y ANGULO , ASIENTO FABRICADO EN NYLON REFORZADO TAPIZADO EN MALLA , MECANISMO AUTORREGULABLE SYNCRO DE DOS PALANCAS CON SLIDE (AJUSTE DE PROFUNDIDAD CON CUATRO POSICIONES DE BLOQUEO Y ANTISHOCK , BRAZOS AJUSTEBLES EN ALTURA Y PAD DE POLIURETANO , BASE DE NYLON COLOR NEGRO</t>
  </si>
  <si>
    <t>BM 8411</t>
  </si>
  <si>
    <t>SILLON EJECUTIVO CON RESPALDO ALTO TAPIZADO EN MALLA EN RESPALDO Y TELA EN ASIENTO , ASIENTO FABRICADO EN NYLON REFORZADO TAPIZADO EN MALLA , MECANISMO AUTORREGULABLE SYNCRO DE DOS PALANCAS CON SLIDE (AJUSTE DE PROFUNDIDAD CON CUATRO POSICIONES DE BLOQUEO Y ANTISHOCK , BRAZOS AJUSTEBLES EN ALTURA Y PAD DE POLIURETANO , BASE DE NYLON COLOR NEGRO</t>
  </si>
  <si>
    <t>BM 8414</t>
  </si>
  <si>
    <t>SILLON EJECUTIVO CON RESPALDO ALTO TAPIZADO EN MALLA EN RESPALDO Y TELA EN ASIENTO , ASIENTO FABRICADO EN NYLON REFORZADO TAPIZADO EN MALLA , MECANISMO AUTORREGULABLE SYNCRO DE DOS PALANCAS CON SLIDE 
(AJUSTE DE PROFUNDIDAD CON CUATRO POSICIONES DE BLOQUEO Y ANTISHOCK , BASE DE NYLON COLOR NEGRO</t>
  </si>
  <si>
    <t>BM 8600N</t>
  </si>
  <si>
    <t>SILLON PREMIUM PARA DIRECCION,CON CABECERA , FABRICADO EN ESTRUCTURA ERGONOMICA COLOR NEGRO CON CURVA EN ZONA, MALLA FLEXIBLE SUAVE ,CABECERA ARTICULADA CON AJUSTE DE ALTURA CON MECANISMO UP AND DOWN, AJUSTE DE 
INCLINACION , SOPORTE LUMBAR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CERTIFICADO</t>
  </si>
  <si>
    <t>BM 8601N</t>
  </si>
  <si>
    <t>SILLON PREMIUM PARA DIRECCION,SIN CABECERA , FABRICADO EN ESTRUCTURA ERGONOMICA COLOR NEGRO CON CURVA EN ZONA LUMBAR, MALLA FLEXIBLE SUAVE , SOPORTE LUMBAR CON AJUSTE DE ALTURA , ASIENTO CON DISEÑO DE ABSORCION DE 
IMPACTOS CON POLIURETANO INYECTADO DE 60 KILOS DE DENSIDAD , BRAZOS AJUSTABLES EN ALTURA , AJUSTE A LO ANCHO, AJUSTE HACIA ENFRENTE Y ATRAS Y GIRO, ACABADO EN POLIURETANO INTECTADO SUAVE, MECANISMO AUTORREGULABLE CON BLOQUEO EN 4 POSICIONES, AJUSTE DE PROFUNDIDAD EN EL ASIENTO, Y AJUSTE DE ALTURA A BASE DE BOTONES, BASE TIPO SPYDER Y PISTON NEUMATICO CERTIFICADO</t>
  </si>
  <si>
    <t>BM 8600G</t>
  </si>
  <si>
    <t>SILLON PREMIUM PARA DIRECCION,CON CABECERA , FABRICADO EN ESTRUCTURA ERGONOMICA COLOR GRIS CON CURVA EN ZONA LUMBAR, MALLA FLEXIBLE SUAVE ,CABECERA ARTICULADA CON AJUSTE DE ALTURA CON MECANISMO UP AND DOWN, AJUSTE DE INCLINACION , SOPORTE LUMBAR CON AJUSTE DE ALTURA , ASIENTO CON DISEÑO DE ABSORCION DE IMPACTOS CON POLIURETANO INYECTADO DE 60 KILOS DE DENSIDAD SUAVE, BRAZOS AJUSTABLES EN ALTURA , AJUSTE A LO ANCHO, AJUSTE HACIA ENFRENTE, ATRAS Y GIRO, ACABADO EN POLIURETANO INYECTADO SUAVE, MECANISMO AUTORREGULABLE CON BLOQUEO EN 4 POSICIONES, AJUSTE DE PROFUNDIDAD EN EL ASIENTO, Y AJUSTE DE ALTURA A BASE DE BOTONES, BASE TIPO SPYDER Y PISTON NEUMATICO CERTIFICADO</t>
  </si>
  <si>
    <t>BM 8601G</t>
  </si>
  <si>
    <t>SILLON PREMIUM PARA DIRECCION SIN CABECERA , FABRICADO EN ESTRUCTURA ERGONOMICA COLOR GRIS , CON CURVA EN ZONA LUMBAR, MALLA FLEXIBLE SUAVE ,CABECERA ARTICULADA CON AJUSTE DE ALTURA CON MECANISMO UP AND DOWN, AJUSTE DE INCLINACION , SOPORTE LUMBAR CON AJUSTE DE ALTURA , ASIENTO CON DISEÑO DE ABSORCION DE IMPACTOS CON POLIURETANO INYECTADO DE 60 KILOS DE DENSIDAD SUAVE,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CERTIFICADO</t>
  </si>
  <si>
    <t xml:space="preserve">BM 8700N </t>
  </si>
  <si>
    <t>SILLON ERGONOMICO PREMIUM PARA DIRECCION,CON CABECERA , FABRICADO EN ESTRUCTURA ERGONOMICA COLOR NEGRO , MALLA FLEXIBLE SUAVE ,CABECERA CON AJUSTE DE ALTURA Y AJUSTE DE INCLINACION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CERTIFICA</t>
  </si>
  <si>
    <t xml:space="preserve">BM 8701N </t>
  </si>
  <si>
    <t>SILLON ERGONOMICO PREMIUM PARA DIRECCION,SIN CABECERA , FABRICADO EN ESTRUCTURA ERGONOMICA COLOR NEGRO , MALLA FLEXIBLE SUAVE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CERTIFICO</t>
  </si>
  <si>
    <t>BM 8700G</t>
  </si>
  <si>
    <t xml:space="preserve"> SILLON ERGONOMICO PREMIUM PARA DIRECCION,CON CABECERA , FABRICADO EN ESTRUCTURA ERGONOMICA COLOR GRIS , MALLA FLEXIBLE SUAVE ,CABECERA CON AJUSTE DE ALTURA Y AJUSTE DE INCLINACION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t>
  </si>
  <si>
    <t>BM 8701G</t>
  </si>
  <si>
    <t>SILLON ERGONOMICO PREMIUM PARA DIRECCION,SIN CABECERA , FABRICADO EN ESTRUCTURA ERGONOMICA COLOR GRIS , MALLA FLEXIBLE SUAVE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t>
  </si>
  <si>
    <t>BM 8950</t>
  </si>
  <si>
    <t>SILLON EJECUTIVO DE RESPALDO ALTO CON CABECERA, ESTRUCTURA DE RESPALDO FABRICADA EN NYLON COLOR NEGRO Y TAPIZADO EN MALLA COLOR NEGRO, SOPORTE LUMBAR , ASIENTO TAPIZADO EN TELA ,ASIENTO FABRICADO EN MADERA DOMADA DE 16 MM CON TAPA PROTECTOIRA EN COLOR NEGRO , MECANISMO SYNCRO EJECTIVO CON BLOQUEO 
, BRAZOS AJUSTABLES FABRICADOS CON BASE METALICA EN CLOR NEGRO , PAD SUPERIOR EN POLIUERATNO INYECTADO CON ALMA DE ACERO , BASE SPYDER Y PISTON CERTIFICADO</t>
  </si>
  <si>
    <t xml:space="preserve">BM 8951 </t>
  </si>
  <si>
    <t xml:space="preserve">SILLON EJECUTIVO DE RESPALDO ALTO, , ESTRUCTURA DE RESPALDO FABRICADA EN NYLON COLOR NEGRO Y TAPIZADO EN MALLA COLOR NEGRO, SOPORTE LUMBAR , ASIENTO TAPIZADO EN TELA ,ASIENTO FABRICADO EN MADERA DOMADA DE 16 MM CON TAPA PROTECTOIRA EN COLOR NEGRO , MECANISMO SYNCRO EJECTIVO CON BLOQUEO , BRAZOS AJUSTABLES FABRICADOS CON BASE METALICA EN CLOR NEGRO , PAD SUPERIOR EN POLIUERATNO INYECTADO CON ALMA DE ACERO , BASE SPYDER Y PISTON CERTIFICADO </t>
  </si>
  <si>
    <t>BM 9500N</t>
  </si>
  <si>
    <t>SILLON EJECUTIVO CON RESPALDO ALTO TAPIZADO EN MALLA, CABECERA CON AJUSTE DE ALTURA Y ANGULO , ASIENTO FABRICADO EN NYLON REFORZADO TAPIZADO EN MALLA, CON POLIURETANO INYECTADO EN LA PARTE DELANTERA , MECANISMO EJECUTIVO SYNCRO DE DOS PALANCAS CON SLIDE (AJUSTE DE PROFUNDIDAD Y CUATRO POSICIONES DE BLOQUEO CON ANTISHOCK Y BRAZOS 11 CON AJUSTE DE ALTURA, BASE DE NYLON COLOR NEGRO</t>
  </si>
  <si>
    <t>BM 9501N</t>
  </si>
  <si>
    <t xml:space="preserve">SILLON EJECUTIVO CON RESPALDO ALTO TAPIZADO EN MALLA , ASIENTO FABRICADO EN NYLON REFORZADO TAPIZADO EN MALLA, CON POLIURETANO INYECTADO EN LA PARTE DELANTERA MECANISMO EJECUTIVO SYNCRO DE DOS PALANCAS CON SLIDE (AJUSTE DE PROFUNDIDAD CON 4 POSICIONES DE BLOQUEO Y ANTISHOCK Y BRAZOS 11 CON AJUSTE DE ALTURA, BASE DE NAYLON </t>
  </si>
  <si>
    <t>BM 9503N</t>
  </si>
  <si>
    <t xml:space="preserve">IMAGEN DE REFERENCIA </t>
  </si>
  <si>
    <t xml:space="preserve">SILLON PARA VISITANTE CON BRAZO FIJO ( 15 ) , TAPIZADO CON MALLA FLEX EN ASIENTO Y RESPALDO, TRINEO COLOR NEGRO </t>
  </si>
  <si>
    <t>BM 9503C</t>
  </si>
  <si>
    <t>SILLON PARA VISITANTE CON BRAZO FIJO ( 15 ) , TAPIZADO CON MALLA FLEX EN ASIENTO Y RESPALDO, TRINEO CROMO</t>
  </si>
  <si>
    <t>BM 9510N</t>
  </si>
  <si>
    <t>ASIENTO TAPIZADO Y RESPALDO EN MALLA
BM 9510 N SILLON EJECUTIVO CON RESPALDO ALTO TAPIZADO EN MALLA, CABECERA CON AJUSTE DE ALTURA Y ANGULO , ASIENTO FABRICADO EN NYLON REFORZADO TAPIZADO EN TELA CON POLIURETANO INYECTADO INDEFORMABLE DE 60 K DE DENSIDAD, MECANISMO EJECUTIVO SYNCRO DE DOS PALANCAS CON SLIDE (AJUSTE DE PROFUNDIDAD CON CUATRO POSICIONES DE BLOQUE Y ANTISHOCK Y BRAZOS 11 CON AJUSTE DE ALTURA, BASE DE NYLON COLOR NEGRO</t>
  </si>
  <si>
    <t>BM 9511N</t>
  </si>
  <si>
    <t>SILLON EJECUTIVO CON RESPALDO ALTO TAPIZADO EN MALLA , ASIENTO FABRICADO EN NYLON REFORZADO TAPIZADO EN TELA , CON POLIURETANO INYECTADO DE 60 K DE DENSIDAD DELANTERA , MECANISMO EJECUTIVO SYNCRO DE DOS PALANCAS CON SLIDE (AJUSTE DE PROFUNDIDAD CON CUATRO POSICIONES DE BLOQUEO Y ANTISHOCK Y BRAZOS 11 CON AJUSTE DE ALTURA, BASE DE NYLON COLOR NEGRO</t>
  </si>
  <si>
    <t>BM 9513N</t>
  </si>
  <si>
    <t>ILLON PARA VISITANTE CON BRAZOS TAPIZADO CON MALLA FLEX EN EL RESPALDO Y TAPIZADO EN ASIENTO, TRINEO COLOR NEGRO</t>
  </si>
  <si>
    <t>BM 9513C</t>
  </si>
  <si>
    <t>SILLON PARA VISITANTE CON BRAZOS TAPIZADO CON MALLA FLEX EN EL RESPALDO Y TAPIZADO EN ASIENTO, TRINEO CROMO</t>
  </si>
  <si>
    <t>BM 9560</t>
  </si>
  <si>
    <t>SILLON EJECUTIVO HEAVY DUTY CON RESPALDO ALTO TAPIZADO EN MALLA FLEX CABECERA CON AJUSTE DE ALTURA Y ANGULO , ASIENTO FABRICADO EN MADERA DOMADA DE 19 MM DE ESPESOR, CON POLIURETANO INYECTADO INDEFORMABLE DE 10 CMS DE ESPESOR , MECANISMO EJECUTIVO SYNCRO DE DOS PALANCAS CON SLIDE (AJUSTE DE PROFUNDIDAD CON CUATRO POSICIONES DE BLOQUEO Y ANTISHOCK Y BRAZOS 11 CON AJUSTE DE ALTURA, BASE DE NYLON COLOR NEGRO</t>
  </si>
  <si>
    <t>BM 9561</t>
  </si>
  <si>
    <t>SILLON EJECUTIVO HEAVY DUTY CON RESPALDO ALTO TAPIZADO EN MALLA FLEX , ASIENTO FABRICADO EN MADERA DOMADA DE 19 MM DE ESPESOR, CON POLIURETANO INYECTADO 
INDEFORMABLE DE 10 CMS DE ESPESOR , MECANISMO EJECUTIVO SYNCRO DE DOS PALANCAS CON SLIDE (AJUSTE DE PROFUNDIDAD CON CUATRO POSICIONES DE BLOQUEO Y ANTISHOCK Y BRAZOS 11 CON AJUSTE DE ALTURA, BASE DE NYLON COLOR NEGRO</t>
  </si>
  <si>
    <t>BM 9563N</t>
  </si>
  <si>
    <t>SILLON PARA VISITANTE CON BRAZO 11 AJUSTABLE , ASIENTO REFORZADO DE 19 MM Y POLIURETANO INYECTADO, RESPALDO TAPIZADO EN MALLA , TRINEO COLOR NEGRO</t>
  </si>
  <si>
    <t>BM 140</t>
  </si>
  <si>
    <r>
      <t xml:space="preserve">SILLON EJECUTIVO DE RESPALDO ALTO, MECANISMO EJECUTIVO RECLINABLE CON BASE DE NYLON TAPIZADO EN TELA COLOR NEGRO. </t>
    </r>
    <r>
      <rPr>
        <b/>
        <sz val="8"/>
        <color theme="1" tint="0.249977111117893"/>
        <rFont val="GeNEVEA"/>
      </rPr>
      <t>2 PIEZAS POR CAJA</t>
    </r>
  </si>
  <si>
    <t>BM 141</t>
  </si>
  <si>
    <r>
      <t>SILLON EJECUTIVO DE RESPALDO MEDIO, MECANISMO EJECUTIVO RECLINABLE CON BASE DE NYLON TAPIZADO EN TELA COLOR NEGRO.</t>
    </r>
    <r>
      <rPr>
        <b/>
        <sz val="8"/>
        <color theme="1" tint="0.249977111117893"/>
        <rFont val="GeNEVEA"/>
      </rPr>
      <t>2 PIEZAS POR CAJA</t>
    </r>
  </si>
  <si>
    <t>BM 143</t>
  </si>
  <si>
    <r>
      <t xml:space="preserve">SILLON PARA VISITANTE CON BASE DE TRINEO TAPIZADO EN TELA COLOR NEGRO. </t>
    </r>
    <r>
      <rPr>
        <b/>
        <sz val="8"/>
        <color theme="1" tint="0.249977111117893"/>
        <rFont val="GeNEVEA"/>
      </rPr>
      <t>2 PIEZAS POR CAJA</t>
    </r>
  </si>
  <si>
    <t>CS 60</t>
  </si>
  <si>
    <r>
      <t xml:space="preserve">SILLA OPERATIVA DE RESPALDO ALTO, CON MECANISMO MULTIFUNCIONAL DE DOS PALANCAS , BRAZOS DE POLIPROPILENO COLO NEGRO , BASE DE 5 PUNTAS CON RODAJAS GEMELAS , TAPIZADO SOLO EN TELA COLOR NEGRO. </t>
    </r>
    <r>
      <rPr>
        <b/>
        <sz val="8"/>
        <color theme="1" tint="0.249977111117893"/>
        <rFont val="GeNEVEA"/>
      </rPr>
      <t>3 PZAS POR CAJA</t>
    </r>
  </si>
  <si>
    <t>CS 84</t>
  </si>
  <si>
    <r>
      <t xml:space="preserve">SILLA SECRETARIAL BASICA, ASIENTO AMPLIO, MECANISMO GIRATORIO CON PALANCA PARA AJUSTAR LA ALTURA, PISTON NEUMATICO, BASE REFORZADA DE 5 PUNTAS CON RODAJAS GEMELAS, TAPIZADA SOLO EN CREPE COLOR NEGRO, SE ENVIAN POR CAJA </t>
    </r>
    <r>
      <rPr>
        <b/>
        <sz val="8"/>
        <color theme="1" tint="0.249977111117893"/>
        <rFont val="GeNEVEA"/>
      </rPr>
      <t>3 PZAS POR CAJA</t>
    </r>
  </si>
  <si>
    <t xml:space="preserve">CS 84 CAJERO </t>
  </si>
  <si>
    <r>
      <t xml:space="preserve">SILLA PARA CAJERO BASICA, ASIENTO AMPLIO, MECANISMO GIRATORIO CON PALANCA PARA AJUSTAR LA ALTURA, PISTON NEUMATICO ALTO ,ARO DESCANSA PIES , BASE REFORZADA DE 5 PUNTAS CON RODAJAS GEMELAS, TAPIZADA SOLO EN CREPE COLOR NEGRO, SE ENVIAN 4 POR CAJA </t>
    </r>
    <r>
      <rPr>
        <b/>
        <sz val="8"/>
        <color theme="1" tint="0.249977111117893"/>
        <rFont val="GeNEVEA"/>
      </rPr>
      <t>4 PZAS POR CAJA</t>
    </r>
  </si>
  <si>
    <t>BM 585</t>
  </si>
  <si>
    <r>
      <t xml:space="preserve">SILLA PARA VISITANTE FABRICADA EN ESTRUCTURA DE TUBO RECTANGULAR TERMINADO EN PINTURA COLOR GRIS, BRAZOS DE POLIPROPILENO COLOR NEGRO, MALLA EN RESPALDO , ASIENTO AMPLIO TAPIZADO EN TELA , TAPA PROTECTORA EN ASIENTO. </t>
    </r>
    <r>
      <rPr>
        <b/>
        <sz val="8"/>
        <color theme="1" tint="0.249977111117893"/>
        <rFont val="GeNEVEA"/>
      </rPr>
      <t>3 PZAS POR CAJA</t>
    </r>
  </si>
  <si>
    <t>BM 590N</t>
  </si>
  <si>
    <r>
      <t>SILLA PARA VISITANTE FABRICADA EN ESTRUCTURA DE TUBO RECTANGULAR TERMINADO EN PINTURA COLOR GRIS, BRAZOS DE POLIPROPILENO COLOR NEGRO, MALLA SOFT COLOR NEGRO EN RESPALDO , ASIENTO AMPLIO TAPIZADO EN TELA , TAPA PROTECTORA EN ASIENTO .</t>
    </r>
    <r>
      <rPr>
        <b/>
        <sz val="8"/>
        <color theme="1" tint="0.249977111117893"/>
        <rFont val="GeNEVEA"/>
      </rPr>
      <t xml:space="preserve"> 3 PZAS POR CAJA</t>
    </r>
  </si>
  <si>
    <t>BM 590G</t>
  </si>
  <si>
    <r>
      <t>SILLA PARA VISITANTE FABRICADA EN ESTRUCTURA DE TUBO RECTANGULAR TERMINADO EN PINTURA COLOR GRIS, BRAZOS DE POLIPROPILENO COLOR NEGRO, MALLA SOFT COLOR GRIS EN RESPALDO , ASIENTO AMPLIO TAPIZADO EN TELA , TAPA PROTECTORA EN ASIENTO .</t>
    </r>
    <r>
      <rPr>
        <b/>
        <sz val="8"/>
        <color theme="1" tint="0.249977111117893"/>
        <rFont val="GeNEVEA"/>
      </rPr>
      <t>3 PZAS POR CAJA</t>
    </r>
  </si>
  <si>
    <t>BM 595</t>
  </si>
  <si>
    <r>
      <t xml:space="preserve">SILLA PARA VISITANTE TIPO CONCHA CON BRAZOS , BASE DE 4 PATAS FABRICADA EN TUBO , ESPUMA DE POLIURTANO FLEXIBLE EN ASIENTO Y RESPALDO , TAPIZADO EN TELA JASPE COLOR GRIS CLARO </t>
    </r>
    <r>
      <rPr>
        <b/>
        <sz val="8"/>
        <color theme="1" tint="0.249977111117893"/>
        <rFont val="GeNEVEA"/>
      </rPr>
      <t>2 PZAS POR CAJA</t>
    </r>
  </si>
  <si>
    <t>GRIS CLARO</t>
  </si>
  <si>
    <t>BM 7000</t>
  </si>
  <si>
    <t>SILLON EJECUTIVO DE RESPALDO ALTO, TAPIZADO EN MALLA EN EL RESPALDO Y TELA TECNO EN EL ASIENTO COLOR NEGRO, BRAZOS FIJOS CON APLICACIONES EN CROMO, MECANISMO EJECUTIVO RECLINABLE, BASE CROMADA, PARA USO LIGERO. .</t>
  </si>
  <si>
    <t>BM 7045</t>
  </si>
  <si>
    <r>
      <t xml:space="preserve">SILLA OPERATIVA CON RESPALDO DE MALLA SOFT COLOR NEGRO TAPIZADA EN ASIENTO EN TELA COLOR NEGRO,ESPUMA DE POLIURETANO FLEXIBLE , BRAZOS T FIJOS DE POLIPROIPLENO , MECANISMO SINCRONIZADO CON BLOQUEO EN UNA POSICION , PISTON NEUMATICO, Y BASE SPYDER CON RODAJAS GEMELAS </t>
    </r>
    <r>
      <rPr>
        <b/>
        <sz val="8"/>
        <color theme="1" tint="0.249977111117893"/>
        <rFont val="GeNEVEA"/>
      </rPr>
      <t xml:space="preserve"> 3 PZAS POR CAJA</t>
    </r>
  </si>
  <si>
    <t>BM 7060 C</t>
  </si>
  <si>
    <t>SILLON OPERATIVO DE RESPALDO MEDIO , ESTRUCTURA COLOR NEGRO , MALLA COLOR NEGRO, ASIENTO TAPIZADO EN TELA COLOR NEGRO, BASE CROMADA , BRAZOS EN COLOR NEGRO , MECANISMOS EJECUTIVO RECLINABLE CON BLOQUEO</t>
  </si>
  <si>
    <t>BM 7070 G</t>
  </si>
  <si>
    <r>
      <t xml:space="preserve">SILLON OPERATIVO DE RESPALDP ALTO CON CABECERA, ESTRUCTURA COLOR GRIS, MALLA COLOR SOFT GRIS, ASIENTO TAPIZADO EN TELA COLOR GRIS, BASE TIPO SPIDER CROMADA CON RODAJAS DE 60 MM, BRAZOS EN COLOR GRIS , MECANISMOS EJECUTIVO RECLINABLE CON BLOQUEO </t>
    </r>
    <r>
      <rPr>
        <b/>
        <sz val="8"/>
        <color theme="1" tint="0.249977111117893"/>
        <rFont val="GeNEVEA"/>
      </rPr>
      <t>2 PZAS POR CAJA</t>
    </r>
  </si>
  <si>
    <t>BM 7071 G</t>
  </si>
  <si>
    <r>
      <t xml:space="preserve">SILLON OPERATIVO DE RESPALDO ALTO , ESTRUCTURA COLOR GRIS, MALLA SOFT COLOR GRIS, ASIENTO TAPIZADO EN TELA COLOR GRIS, BASE TIPO SPIDER CROMADA CON RODAJAS DE 60 MM, BRAZOS EN COLOR GRIS , MECANISMOS EJECUTIVO RECLINABLE CON BLOQUEO </t>
    </r>
    <r>
      <rPr>
        <b/>
        <sz val="8"/>
        <color theme="1" tint="0.249977111117893"/>
        <rFont val="GeNEVEA"/>
      </rPr>
      <t>2 PZAS POR CAJA</t>
    </r>
  </si>
  <si>
    <t>BM 7070 N</t>
  </si>
  <si>
    <r>
      <t xml:space="preserve">SILLON OPERATIVO DE RESPALDP ALTO CON CABECERA, ESTRUCTURA COLOR NEGRO , MALLA SOFT COLOR NEGRO, ASIENTO TAPIZADO EN TELA COLOR NEGRO, BASE TIPO SPIDER COLOR NEGRO CON RODAJAS DE 60 MM, BRAZOS EN COLOR NEGRO , MECANISMOS EJECUTIVO RECLINABLE CON BLO </t>
    </r>
    <r>
      <rPr>
        <b/>
        <sz val="8"/>
        <color theme="1" tint="0.249977111117893"/>
        <rFont val="GeNEVEA"/>
      </rPr>
      <t>2 PZAS POR CAJA</t>
    </r>
  </si>
  <si>
    <t>BM 7071 N</t>
  </si>
  <si>
    <r>
      <t xml:space="preserve">SILLON OPERATIVO DE RESPALDP ALTO , ESTRUCTURA COLOR NEGRO , MALLA SOFT COLOR NEGRO, ASIENTO TAPIZADO EN TELA COLOR NEGRO, BASE TIPO SPIDER COLOR NEGRO CON RODAJAS DE 60 MM, BRAZOS EN COLOR NEGRO , MECANISMOS EJECUTIVO RECLINABLE CON BLOQUEO </t>
    </r>
    <r>
      <rPr>
        <b/>
        <sz val="8"/>
        <color theme="1" tint="0.249977111117893"/>
        <rFont val="GeNEVEA"/>
      </rPr>
      <t>2 PZAS POR CAJA</t>
    </r>
  </si>
  <si>
    <t>BM 7080 N</t>
  </si>
  <si>
    <t>SILLON OPERATIVO DE RESPALDO MEDIO , ESTRUCTURA COLOR NEGRO , MALLA SOFT COLOR NEGRO, ASIENTO TAPIZADO EN TELA COLOR NEGRO, BASE TIPO PIRAMIDAL DE NYLON, BRAZOS T EN COLOR NEGRO , MECANISMOS EJECUTIVO RECLINABLE CON BLOQUEO</t>
  </si>
  <si>
    <t>BM 7080 G</t>
  </si>
  <si>
    <r>
      <t xml:space="preserve">SILLON OPERATIVO DE RESPALDO MEDIO , ESTRUCTURA COLOR GRIS , MALLA SOFT COLOR GRIS, ASIENTO TAPIZADO EN TELA COLOR GRIS, BASE TIPO PIRAMIDAL DE NYLON, BRAZOS T EN COLOR GRIS , MECANISMOS EJECUTIVO RECLINABLE CON BLOQUEO </t>
    </r>
    <r>
      <rPr>
        <b/>
        <sz val="8"/>
        <color theme="1" tint="0.249977111117893"/>
        <rFont val="GeNEVEA"/>
      </rPr>
      <t>2 PZAS POR CAJA</t>
    </r>
  </si>
  <si>
    <t>BM 7090 N</t>
  </si>
  <si>
    <t>SILLON OPERATIVO DE RESPALDO MEDIO , ESTRUCTURA COLOR NEGRO , MALLA COLOR NEGRO, ASIENTO TAPIZADO EN TELA COLOR NEGRO, BASE TIPO PIRAMIDAL DE NYLON, BRAZOS EN COLOR NEGRO , MECANISMOS EJECUTIVO RECLINABLE CON BLOQUEO</t>
  </si>
  <si>
    <t>BM 7090 G</t>
  </si>
  <si>
    <r>
      <t xml:space="preserve">SILLON OPERATIVO DE RESPALDO MEDIO , ESTRUCTURA COLOR GRIS , MALLA COLOR GRIS, ASIENTO TAPIZADO EN TELA COLOR GRIS, BASE TIPO PIRAMIDAL DE NYLON, BRAZOS EN COLOR GRIS , MECANISMOS EJECUTIVO RECLINABLE </t>
    </r>
    <r>
      <rPr>
        <b/>
        <sz val="8"/>
        <color theme="1" tint="0.249977111117893"/>
        <rFont val="GeNEVEA"/>
      </rPr>
      <t>2 PZAS POR  CAJA</t>
    </r>
  </si>
  <si>
    <t>BM 9010</t>
  </si>
  <si>
    <r>
      <t xml:space="preserve">SILLON EJECUTIVO DE RESPALDO ALTO TAPIZADO LEATHER TOUCH COLOR NEGRO, MECANISMO EJECUTIVO RECLINABLE, PARA USO LIGERO (garantia 1 año), BASE DE NYLON, BRAZOS DE POLIPROPILENO CON PAD TAPIZADO. </t>
    </r>
    <r>
      <rPr>
        <b/>
        <sz val="8"/>
        <color theme="1" tint="0.249977111117893"/>
        <rFont val="GeNEVEA"/>
      </rPr>
      <t>2 PZAS POR  CAJA</t>
    </r>
  </si>
  <si>
    <t>BM 9030</t>
  </si>
  <si>
    <r>
      <t>SILLON EJECUTIVO DE RESPALDO ALTO , FABRICADO EN BASTIDOR DE MADERA CON BANDA ELASTICA EN ASIENTO , ESPUMA DE POLIURETANO FLEXIBLE, BRAZOS EN ACERO TERMINADO EN CROMO, CON PAD TAPIZADO, MECANISMO EJECUTIVO RECLINABLE CON PALANCA DE BLOQUEO EN CUALQUIER POSICION, BASE CROMADA TAPIZADO EN LETHER TOUCH NEGRO</t>
    </r>
    <r>
      <rPr>
        <b/>
        <sz val="8"/>
        <color theme="1" tint="0.249977111117893"/>
        <rFont val="GeNEVEA"/>
      </rPr>
      <t xml:space="preserve"> 2 PZAS POR  CAJA</t>
    </r>
  </si>
  <si>
    <t>BM 9040</t>
  </si>
  <si>
    <t>SILLON EJECUTIVO DE RESPALDO ALTO , FABRICADO EN MADERA DOMADA , ESPUMA DE POLIURETANO FLEXIBLE, BRAZOS EN ACERO TERMINADO EN CROMO, CON PAD TAPIZADO, MECANISMO EJECUTIVO RECLINABLE CON PALANCA PARA AJUSTAR ALTURA Y BLOQUEO EN UNA POSICION , TAPIZADO EN LETHER TOUCH NEGRO</t>
  </si>
  <si>
    <t>BM 9100</t>
  </si>
  <si>
    <t xml:space="preserve">SILLON EJECUTIVO IMPORTADO DE RESPALDO ALTO TAPIZADO EN LETHER TOUCH COLOR NEGRO, CON COSTURA REALZADA, BRAZOS CROMADOS, BASE CROMADA Y MECANISMO EJECTIVO RECLINABLE CON BLOQUEO. </t>
  </si>
  <si>
    <t>BM 9101</t>
  </si>
  <si>
    <t xml:space="preserve">SILLON SEMIEJECUTIVO IMPORTADO DE RESPALDO MEDIO TAPIZADO EN LETHER TOUCH COLOR NEGRO ,CON COSTURA REALZADA, BRAZOS CROMADOS, BASE CROMADA Y MECANISMO EJECUTIVO RECLINABLE. </t>
  </si>
  <si>
    <t>BM 9105</t>
  </si>
  <si>
    <t xml:space="preserve">SILLON PARA VISITANTE, IMPORTADO, TAPIZADO EN LETHER TOUCH COLOR NEGRO CON COSTURAS REALZADAS, BRAZOS CROMADOS , CON BASE DE TRINEO CROMADO </t>
  </si>
  <si>
    <t xml:space="preserve">PISTON C </t>
  </si>
  <si>
    <t xml:space="preserve">PISTON NEUMATICO REBASADO TERMINADO EN CROMO </t>
  </si>
  <si>
    <t>CROMADO</t>
  </si>
  <si>
    <t>PISTON</t>
  </si>
  <si>
    <t xml:space="preserve">PISTON NEUMATICO , RODILLA, SECRETARIAL , EJECUTIVO CON FUNDA EN COLOR NEGRO </t>
  </si>
  <si>
    <t>PISTON CAJERO</t>
  </si>
  <si>
    <t xml:space="preserve">PISTON NEUMATICO TAMAÑO CAJERO CON FUNDA EN COLOR NEGRO </t>
  </si>
  <si>
    <t>ARO NYLON</t>
  </si>
  <si>
    <t>ARO DE NYLON CON PERILLA PARA AJUSTE DE ALTURA</t>
  </si>
  <si>
    <t>ARO CROMADO</t>
  </si>
  <si>
    <t xml:space="preserve">ARO CROMADO CON PERILLA PARA AJUSTE DE ALTURA </t>
  </si>
  <si>
    <t>REGATON</t>
  </si>
  <si>
    <t>REGATON COLOR NEGRO</t>
  </si>
  <si>
    <t>ATENCIÓN A:</t>
  </si>
  <si>
    <t>GA-005A</t>
  </si>
  <si>
    <t>Marco en respaldo, tubular de acero planchado de 1” 
cal. 18, doblado en forma ergonómica, travesaños para 
fijar herraje en tubo planchado de 1” cal. 18 pintado, 
manerala en la parte posterior para mover el sillón en 
tubular 1” cal. 18, en color negro, respaldo en tapiz 
tensada con acojinamiento de vinil en color chocolate, 
gris o café, asiento tapizado en vinil color chocolate, gris o café y con triplay en el interior de 1.2 mm de grosor, hule espuma con densidad 50g/m3, brazos en tubular de  acero elíptico de 1¼” cal. 18, negros, con funda en vinil  color chocolate, gris o café, pistón ejecutivo en negro,  base metálica en color negro matte de 26”, mecanismo  ejecutivo, sistema reclinable, mecanismo de bloqueo y ajuste neumático de altura.</t>
  </si>
  <si>
    <t>Altura 
piso/respaldo: 
104/114
Altura 
piso/respaldo: 
47/57
Ancho total: 
55½
Fondo total: 
66½
Asiento: 47×45
Respaldo: 
59×45</t>
  </si>
  <si>
    <t>GA-005</t>
  </si>
  <si>
    <t>Marco en respaldo, tubular de acero planchado de 1” 
cal. 18, doblado en forma ergonómica, travesaños para 
fijar herraje en tubo planchado de 1” cal. 18 pintado, 
manerala en la parte posterior para mover el sillón en 
tubular 1” cal. 18, en color negro, respaldo en tapiz 
tensada con acojinamiento de vinil en color chocolate, 
gris o café, asiento tapizado en vinil color chocolate, gris  o café y con triplay en el interior de 1.2 mm de grosor,  hule espuma con densidad 50g/m3, brazos en tubular de  acero elíptico de 1¼” cal. 18, negros, con funda en vinil  color chocolate, gris o café, pistón ejecutivo en negro,  base metálica en color negro matte de 26”, mecanismo  ejecutivo, sistema reclinable, mecanismo de bloqueo y  ajuste neumático de altura.</t>
  </si>
  <si>
    <t>Altura 
piso/respaldo: 
93/103
Altura 
piso/respaldo: 
47/57
Ancho total: 
55
Fondo total: 62
Asiento: 47×45
Respaldo: 
50×45</t>
  </si>
  <si>
    <t>LK-20</t>
  </si>
  <si>
    <t>Respaldo tapizado en malla en color negro, gris, naranja 
o azul y marco en polipropileno color negro, naranja, gris 
o azul, asiento tapizado en tela color negro, gris, naranja 
o azul y acojinamineto de poliuretano inyectado de 6 
cms. de espesor, mecanismo ejecutivo con sistema de 
ajuste reclinable y piston ejecutivo negro con 50,000 
ciclos de uso continuo, base en cromo de 24” de 5 
puntas y rodajas tipo yoyo de nylon, brazos fijos en 
polipropileno en color negro, gris, naranja o azul. 
Conectados al respaldo.</t>
  </si>
  <si>
    <t>Altura 
piso/respaldo: 
96/106
Altura 
piso/asiento: 
41/51½
Ancho total: 
58½
Fondo total: 58</t>
  </si>
  <si>
    <t>CH-005</t>
  </si>
  <si>
    <t>Respaldo con estructura en polipropileno en color negro, 
tapizado en malla color negro o gris, asiento de triplay, 
hule espuma de 9 cms. de espesor con densidad 
30g/m3., tapa plastica en color negro, tapizado en tela 
color negro o gris, cabecera con ajuste de altura de 5 
cms. extendible y hule espuma con densidad de 
24g/cm3 tapizada en tela microespacial color negro o 
gris, mecanismo syncro, sistema de ajuste reclinable, 
con 3 posiciones y sistema antishock, piston ejecutivo, 
con 50,000 ciclos de uso continuo, base metalica en 
color negro de 26” de 5 puntas, brazos ergonomico en 
polipropileno y con ajuste de altura</t>
  </si>
  <si>
    <t>Altura 
piso/respaldo: 
115/123
Altura 
piso/asiento: 
49/57
Ancho total: 
66
Fondo total: 66
Asiento: 52×52
Respaldo: 
50×52½</t>
  </si>
  <si>
    <t>LK-07B</t>
  </si>
  <si>
    <t>Respaldo con estructura en polipropileno en color 
blanco, tapizado en malla color negro o gris, asiento con 
hule espuma de 5 cms. de espesor en densidad 
30g/m3., tapizado en tela color negro, oxford o rojo, 
mecanismo ejecutivo, sistema de ajuste de altura, piston 
ejecutivo, base en nylon en color blanco de 24” de 5 
puntas, con rodajas en nylon tipo yoyo, con resistencia 
de 80 kgs., c/una (400 kgs. en total), brazos ergonomico 
en polipropileno fijos en color blanco</t>
  </si>
  <si>
    <t>Altura 
piso/respaldo: 
90/100
Altura 
piso/asiento: 
45/55
Ancho total: 
63
Fondo total: 62
Asiento: 47×48
Respaldo: 
46×48</t>
  </si>
  <si>
    <t>LK-07G</t>
  </si>
  <si>
    <t>Respaldo con estructura en polipropileno en color gris, 
tapizado en malla color negro o gris, asiento con hule 
espuma de 5 cms. de espesor en densidad 30g/m3., 
tapizado en tela color negro, oxford o rojo, mecanismo 
ejecutivo, sistema de ajuste de altura, piston ejecutivo, 
con 50,000 ciclos de uso continuo, base en nylon en 
color blanco de 24” de 5 puntas, con rodajas en nylon 
tipo yoyo, con resistencia de 80 kgs., c/una (400 kgs. en 
total), brazos ergonomico en polipropileno fijos en color 
gris.</t>
  </si>
  <si>
    <t>LK-07</t>
  </si>
  <si>
    <t>Respaldo en poliuretano en color negro tapizado en 
malla negra únicamente, asiento en hule espuma 
ergonómico en 5 cms d.24 kgs/m³, tapizado en color 
negro únicamente, mecanismo ejecutivo con sistema 
reclinable, de bloqueo y ajuste de altura, pistón ejecutivo 
con cubierta telescópica, base en cromo de 24″ de 5 
puntas, brazos en polipropileno tipo “T”</t>
  </si>
  <si>
    <t>AB-80NE</t>
  </si>
  <si>
    <t>Respaldo y asiento en polipropileno de color negro o 
gris, tapizado en malla tipo poliester en color negro o 
gris, pistón ejecutivo, base en nylon color negro o gris de 
26”de 5 puntas, mecanismo ejecutivo, sistema de ajuste 
reclinable, con cremallera ajustable con 5 posiciones, 
brazos en polipropileno color negro o gris, codera 
acojinada, ajuste de altura y movimiento al frente y atras</t>
  </si>
  <si>
    <t>Altura 
piso/respaldo: 
116/122
Altura 
piso/asiento: 
47/53
Ancho total: 
70
Fondo total: 57
Asiento: 50×52
Respaldo: 
48×85</t>
  </si>
  <si>
    <t>AB-80GR</t>
  </si>
  <si>
    <t>CH-004</t>
  </si>
  <si>
    <t>Respaldo en polipropileno de color blanco, tapizado en 
malla color negro, asiento tapizado en tela color negro y 
hule en poliuretano inyectado en espesor de 5 cms. d. 
55 kgs/m³, pistón ejecutivo, base en nylon de 25” de 5 
puntas, mecanismo ejecutivo, sistema de ajuste 
reclinable y altura, brazos en polipropileno color blanco, 
codera acojinada.</t>
  </si>
  <si>
    <t>Altura 
piso/respaldo: 
97½ / 107
Altura 
piso/asiento: 
44 / 53
Ancho total: 
64
Fondo total: 57
Asiento: 50 x 
48
Respaldo: 45½ 
x 68</t>
  </si>
  <si>
    <t>GA-004NE</t>
  </si>
  <si>
    <t>Estructura con marco en respaldo de polipropileno en 
forma ergonomica, con acción lumbar, respaldo en malla 
100% poliester, en color negro o gris, asiento tela tipo 
malla 100% poliester en color negro o gris, hule espuma  en asiento de 5 cms. de espesor d. 24 kgs/m³, brazos  ergonómico en polipropileno en color negro o blanco,  pistón ejecutivo con cubierta telescópica en color negro  o blanco, base en Nylon de 24” en color negro o blanco,  con rodajas 50 mm., mecanismo ejecutivo, sistema  reclinable, mecanismo de bloqueo y ajuste neumático de 
altura.</t>
  </si>
  <si>
    <t>Altura piso/respaldo: 106½ / 116½ Altura piso/asiento: 46 / 59 Ancho total: 63 Fondo total: 69 Asiento: 52 x 53 Respaldo: 49 x 57</t>
  </si>
  <si>
    <t>SOLICITAR PRECIO Y DISPONIBILIDAD A COMERCIALIZACION</t>
  </si>
  <si>
    <t>GA-004BL</t>
  </si>
  <si>
    <t>AB-10</t>
  </si>
  <si>
    <t>Cabecera ajustable, tapizada en tela color negro, 
respaldo en malla color negro y asiento tapizado en tela 
color negro, hule tipo poliuretano inyectado de 53 
kgs./m³, mecanismo autopesante con sistema reclinable, 
bloqueo y antishock, cremallera de 5 posiciones, brazos 
ajustable 3D y con ajuste angular y movimiento al frente 
y atras, base ejecutiva de 27” en cromo. Todas las 
partes de plastico son en polipropileno</t>
  </si>
  <si>
    <t>Altura piso/respaldo: 114½/122 Altura piso/asiento: 48/55 Ancho total: 66 Fondo total: 60 Asiento: 50×51 Respaldo: 44½x61</t>
  </si>
  <si>
    <t>AB-20</t>
  </si>
  <si>
    <t>Marco en polipropileno color negro, tapizado en malla 
únicamente en color negro, asiento tapizado en tela 
color negro, con tapa de polipropileno, hule espuma 
inyectado de 5 cms. de espesor d.53 Kgs/m³, pistón 
ejecutivo, base de nylon de 26″ de 5 puntas, brazos en 
polipropileno color negro, codera acojinada y ajuste de 
altura, mecanismo ejecutivo con 3 posiciones de 
bloqueo anti-shock y perilla de regulacion. Soporta peso 
de 150 kgs.</t>
  </si>
  <si>
    <t>Altura 
piso/respaldo: 
94/102
Altura 
piso/asiento: 
48/53
Ancho total: 
62
Fondo total: 59
Asiento: 50×50
Respaldo: 
46×64</t>
  </si>
  <si>
    <t>AB-60</t>
  </si>
  <si>
    <t>Respaldo tapizado en malla en color negro y marco en 
polipropileno color negro, asiento tapizado en tela color 
negro de linea (opcion a tela de catalogo de tapices) y 
hule espuma de alta densidad de 40 kgs./m³, 
mecasnimo ejecutivo simple sin bloqueo, brazos fijos en 
poliuretano color negro, piston ejecutivo, base en nylon 
de 26” con rodajas tipo yoyo en nylon.</t>
  </si>
  <si>
    <t>Altura 
piso/respaldo: 
92/101
Altura 
piso/asiento: 
43/53
Ancho total: 
63
Fondo total: 56
Asiento: 
50×49½
Respaldo: 
46½x54</t>
  </si>
  <si>
    <t>AB-70</t>
  </si>
  <si>
    <t>Respaldo tapizado en malla color negro y marco en 
polipropileno color negro y soporte lumbar ajustable. 
cabecera tapizada en vinil color negro, asiento tapizado 
en tela color negro y hule espuma inyectado de 53 
kgs./m³, brazos en 3D con ajuste de altura en 
polipropileno negro, mecanismo ejecutivo con sistema 
de ajuste de altura, bloqueo antishock con 4 posiciones, 
piston ejecutivo y base en nylon de 27” con rodajas tipo 
yoyo en nylon negro</t>
  </si>
  <si>
    <t>Altura 
piso/respaldo: 
118/128
Altura 
piso/asiento: 
45/55
Ancho total: 
68½
Fondo total: 64
Asiento: 50×51
Respaldo: 
49×63</t>
  </si>
  <si>
    <t>AB-90NE</t>
  </si>
  <si>
    <t>Marco de respaldo en polipropileno de color negro o 
blanco, tapizado en malla tipo poliester en color negro, 
asiento tapizado en tela color negro, hule espuma es 
espesor de 5 cms. en d. 45 kgs/m³, pistón ejecutivo, 
base en nylon color negro o blanco de 25”de 5 puntas, 
mecanismo ejecutivo, sistema de ajuste reclinable, 
brazos en polipropileno color negro o blanco</t>
  </si>
  <si>
    <t>Altura piso/respaldo: 89/99 Altura piso/asiento: 41/51 Ancho total: 60 Fondo total: 58 Asiento: 50×50 Respaldo: 46×55</t>
  </si>
  <si>
    <t>AB-90BL</t>
  </si>
  <si>
    <t>Marco de respaldo en polipropileno de color negro o 
blanco, tapizado en malla tipo poliester en color negro, 
asiento tapizado en tela color negro, hule espuma es 
espesor de 5 cms. en d. 45 kgs/m³, pistón ejecutivo, 
base en nylon color negro o blanco de 25”de 5 puntas, 
mecanismo ejecutivo, sistema de ajuste reclinable, 
brazos en polipropileno color blanco</t>
  </si>
  <si>
    <t>Altura piso/respaldo: 89/99 Altura piso/asiento: 41/51                    Ancho total: 60 Fondo total: 58 Asiento: 50×50 Respaldo: 46×55</t>
  </si>
  <si>
    <t>CH-002A</t>
  </si>
  <si>
    <t>Respaldo y asiento tapizado en vinil color negro con 
grosor de 1 mm., hule espuma con densidad de 45 
kgs./m³, estructura en marco y brazos de acero con 
grosor de 1.5 cms., brazos con fundas en vinil color 
negro, mecanismo de rodilla con sistema reclinable y de bloqueo, piston ejecutivo, base de 26” en aluminio 
pulido, con rodajas tipo yoyo en nylon.</t>
  </si>
  <si>
    <t>Altura 
piso/respaldo: 
109/116½
Altura 
piso/asiento: 
50/59
Ancho total: 
58½
Fondo total: 62
Asiento: 52×42
Respaldo: 
46×59</t>
  </si>
  <si>
    <t>VINIPIEL 
NEGRO 
UNICAMENTE 
ESTRUCTURA 
CROMADA</t>
  </si>
  <si>
    <t>E-500NE</t>
  </si>
  <si>
    <t>Unibloque de madera en 2 mm. de espesor, domada y 
contrachapada, asiento ergonómico en hule tipo 
aglutinado de 7 cms. de espesor y respaldo de 5 cms. 
de espesor; tapizado en vinil color negro o ivory, brazos 
fijos en cromo con acoginamiento en vinil color negro o 
ivory, mecanismo reclinable con altura ajustable y perilla 
para ajustar la suavidad de reclinación, base estrella de 
5 puntas en cromo.</t>
  </si>
  <si>
    <t>Altura piso/respaldo: 116 / 124                           Altura piso/asiento: 48½ / 56½                 Ancho total: 61 Fondo total: 66½ Asiento: 50 x 49 Respaldo: 50 x 77</t>
  </si>
  <si>
    <t>VINIPIEL 
NEGRO Y 
ESTRUCTURA 
CROMADA</t>
  </si>
  <si>
    <t>E-500IV</t>
  </si>
  <si>
    <t>Altura piso/respaldo: 116 / 124                      Altura piso/asiento: 48½ / 56½                              Ancho total: 61 Fondo total: 66½ Asiento: 50 x 49 Respaldo: 50 x 77</t>
  </si>
  <si>
    <t>E-510NE</t>
  </si>
  <si>
    <t>.Unibloque de madera en 2 mm. de espesor, domada y 
contrachapada, asiento ergonómico en hule tipo 
aglutinado de 7 cms. de espesor y respaldo de 5 cms. 
de espesor; tapizado en vinil color negro o ivory, brazos  fijos en cromo con acoginamiento en vinil color negro o  ivory, mecanismo reclinable con altura ajustable y perilla  para ajustar la suavidad de reclinación, base estrella de  5 puntas en cromo.</t>
  </si>
  <si>
    <t>Altura piso/respaldo: 116 / 124                       Altura piso/asiento: 48½ / 56½             Ancho total: 61 Fondo total: 66½ Asiento: 50 x 49 Respaldo: 50 x 77</t>
  </si>
  <si>
    <t>E-510 IV</t>
  </si>
  <si>
    <t>Altura 
piso/respaldo: 
98½ / 106½
Altura 
piso/asiento: 
47½ / 56
Ancho total: 
59
Fondo total: 
65½
Asiento: 48½ x 
50
Respaldo: 47 x 
59</t>
  </si>
  <si>
    <t>VINIPIEL 
COLOR IVORY 
ESTRUCTURA 
CROMADA</t>
  </si>
  <si>
    <t>E-400</t>
  </si>
  <si>
    <t>Unibloque de madera en 2 mm. de espesor, domada y 
contrachapada, asiento y respaldo en hule tipo 
aglutinado de 5 cms. de espesor; tapizado en vinil color 
negro unicamente, brazos fijos de nylon, mecanismo 
reclinable con altura ajustable y perilla para ajustar la 
suavidad de reclinación, base estrella de 5 puntas en 
nylon color negro.</t>
  </si>
  <si>
    <t>Altura piso/respaldo: 112 / 124 Altura piso/asiento: 46 / 58 Ancho total: 62 Fondo total: 64 Asiento: 50 x 49 Respaldo: 50 x 71</t>
  </si>
  <si>
    <t>E-410</t>
  </si>
  <si>
    <t>Altura piso/respaldo: 102 / 114 Altura piso/asiento: 44 / 56 Ancho total: 61 Fondo total: 64 Asiento: 50 x 49 Respaldo: 50 x 71</t>
  </si>
  <si>
    <t>DIN-E</t>
  </si>
  <si>
    <t>Cabecera ajustable, respaldo en malla color negro y 
asiento tapizado en tela de su eleccion (consultar 
catalogo), hule tipo poliuretano de inyeccion d. 45 kg/m³,  mecanismo ejecutivo de respaldo reclinable, regulador  de tension y cremallera.
Todas las partes de plastico son en polipropileno y base en aluminio.</t>
  </si>
  <si>
    <t>Altura 
piso/respaldo: 
119½ / 128½
Altura 
piso/asiento: 
44½ / 65
Ancho total: 
66½
Fondo total: 63
Asiento: 50×49
Respaldo: 
50×63</t>
  </si>
  <si>
    <t>MALLA Y 
ASIENTO EN 
NEGRO 
ESTRUCTUR
A CROMADA</t>
  </si>
  <si>
    <t>DIN-S</t>
  </si>
  <si>
    <t>Respaldo en malla color negro y asiento tapizado en tela  de su eleccion (consultar catalogo), hule tipo poliuretano  de inyeccion d. 45 kg/m³, mecanismo ejecutivo de  respaldo reclinable, regulador de tension y cremallera.
Todas las partes de plastico son en polipropileno y base en aluminio</t>
  </si>
  <si>
    <t>Altura 
piso/respaldo: 
95½ / 105
Altura 
piso/asiento: 
44½ / 54
Ancho total: 
66½
Fondo total: 63
Asiento: 50×49
Respaldo: 
50×63</t>
  </si>
  <si>
    <t>DIN-V</t>
  </si>
  <si>
    <t>Respaldo en malla color negro y asiento tapizado en tela 
de su eleccion (consultar catalogo), hule tipo poliuretano 
de inyeccion d. 45 kg/m³, base tipo trineo terminado en 
cromo con brazos.
Todas las partes de plastico son en polipropileno.</t>
  </si>
  <si>
    <t>Altura 
piso/respaldo: 
100
Altura 
piso/asiento: 
48½
Ancho total: 
56
Fondo total: 63
Asiento: 50×49
Respaldo: 
50×63</t>
  </si>
  <si>
    <t>MALLA Y 
ASIENTO EN 
NEGRO 
ESTRUCTURA 
CROMADA</t>
  </si>
  <si>
    <t>BREAK-E</t>
  </si>
  <si>
    <t>Cabecera ajustable, respaldo en malla color negro y 
asiento tapizado en variedad de colores (consultar 
catalogo tapices), hule tipo poliuretano inyectado d. 45 
kg/m³, mecanismo ejecutivo de respaldo reclinable y 
regulador de tensión, brazos ergonómicos de 
polipropileno y base ejecutiva en nylon.
Todas las partes de plástico son en polipropileno.</t>
  </si>
  <si>
    <t>Altura piso/respaldo: 121 / 130½ Altura piso/asiento: 44½ / 54 Ancho total: 64 Fondo total: 62 Asiento: 52½ x 56 Respaldo: 53 x 63</t>
  </si>
  <si>
    <t>BREAK-S</t>
  </si>
  <si>
    <t>Respaldo en malla color negro y asiento tapizado en 
variedad de colores (consultar catalogo tapices), hule 
espuma de 5 cms. de espesor, mecanismo ejecutivo de 
respaldo reclinable y regulador de tension, brazos 
ergonomicos de polipropielno y base ejecutiva en nylon.
Todas las partes de plstico son en polipropileno.</t>
  </si>
  <si>
    <t>Altura 
piso/respaldo: 
100½ / 110
Altura 
piso/asiento: 
45½ / 54
Ancho total: 
64
Fondo total: 62
Asiento: 52½ x 
56
Respaldo: 53 x 
63</t>
  </si>
  <si>
    <t>M-150</t>
  </si>
  <si>
    <t>Estructura en una sola pieza, en tubular ovalado en cal. 
16, terminado en pintura epoxica texturizada color negro 
o cromado, asiento en aglomerado de 16 mm., tapizado 
en variedad de colores (consultar catalogo tapices), 
respaldo tapizado en malla (consultar catalogo tapices), 
acoginamiento en asiento de poliuretano inyectado d.53 
kgs/m³, pistón ejecutivo, con cubierta telescópica, base 
cromada ó nylon de 26” de 5 puntas, mecanismo 
ejecutivo, fabricado en lamina cal. 14, color negro, 
pintura epoxica, reclinable con regulador de tensión, 
sistema de bloqueo y ajuste neumático de altura, brazos 
metálicos en tubular ovalado cal. 18, terminado en 
cromo ó en pintura epoxica texturizada.</t>
  </si>
  <si>
    <t>Altura piso/respaldo: 108½/118½ Altura piso/asiento: 48½/58½ Ancho total: 61½ Fondo total: 68½ Asiento: 53½x51 Respaldo: 50×64½</t>
  </si>
  <si>
    <t>MALLA Y 
ASIENTO GRIS 
ESTRUCTURA 
CROMADA</t>
  </si>
  <si>
    <t>M-155</t>
  </si>
  <si>
    <t>Estructura en una sola pieza, en tubular ovalado en cal. 16, terminado en pintura epoxica texturizada color negro o cromado, asiento en aglomerado de 16 mm., tapizado en variedad de colores (consultar catalogo tapices), respaldo tapizado en malla (consultar catalogo tapices), acoginamiento en asiento de poliuretano inyectado d.53 kgs/m³, pistón ejecutivo, con cubierta telescópica, base cromada ó nylon de 26” de 5 puntas, mecanismo ejecutivo, fabricado en lamina cal. 14, color negro, pintura epoxica, reclinable con regulador de tensión, sistema de bloqueo y ajuste neumático de altura, brazos metálicos en tubular ovalado cal. 18, terminado en cromo ó en pintura epoxica texturizada</t>
  </si>
  <si>
    <t>Altura piso/respaldo: 94½/103½Altura piso/asiento: 48½/58½Ancho total: 61½Fondo total: 61Asiento: 53½x51   Respaldo: 50×53</t>
  </si>
  <si>
    <t>M-160</t>
  </si>
  <si>
    <t>Estructura en una sola pieza, en tubular ovalado en cal. 
16, terminado en pintura epoxica texturizada color negro 
o cromado, asiento en aglomerado de 16 mm., tapizado 
en variedad de colores (consultar catalog tapices), 
respaldo tapizado en malla (consultar catalogo tapices), 
acojinamiento en asiento de poliuretano inyectado d.53 
kgs/m³, base metalica de tubo redondo tipo trineo de 
1¼” cal. 18, cromada o pintura color negro, brazos 
metálicos en tubular ovalado cal. 18, terminado en 
cromo ó en pintura epoxica texturizada</t>
  </si>
  <si>
    <t>Altura 
piso/respaldo: 
99
Altura 
piso/asiento: 
52
Ancho total: 
62
Fondo total: 61
Asiento: 
53½x51
Respaldo: 
50×53</t>
  </si>
  <si>
    <t>M-75</t>
  </si>
  <si>
    <t>Respaldo de estructura plástica tapizada en malla con 
riñonera de polietileno ajustable, únicamente en color 
negro, asiento de aglomerado de 32 mm. tapizado en 
variedad de colores (consultar catalogo tapices), con 
tapa de polipropileno, hule espuma en asiento 5 cms. de 
espesor d.30 Kgs/m³, pistón ejecutivo, con cubierta 
telescópica, base en nylon de 24″ de 5 puntas, brazos 
en polietileno rígido, cabecera en estructura de plástico 
rígido tapizada en tela o vinil a eleccion (consultar 
catalogo tapices), con riel de ajuste manual de altura, 
mecanismo ejecutivo reclinable, ajuste neumático de 
altura</t>
  </si>
  <si>
    <t>Altura 
piso/respaldo: 
103/116
Altura 
piso/asiento: 
43/56
Ancho total: 
59
Fondo total: 54
Asiento: 44×48
Respaldo: 
49×63</t>
  </si>
  <si>
    <t>MALLA Y 
ASIENTO 
NEGRO 
ESTRUCTURA 
CROMADA</t>
  </si>
  <si>
    <t>AB-2012</t>
  </si>
  <si>
    <t>Estructura en una sola pieza en madera de pino de 19 
mm., tapizado en variedad de colores (consultar 
catalogo tapices), hule espuma en asiento 5 cms. de 
espesor d.30 kgs/m³, respaldo 4.5 cms. de espesor d.30 
kg/m³, pistón ejecutivo, base cromada 26” de 5 puntas, 
mecanismo tipo de rodilla “knee-tilt” con palanca de 
accionamiento y bloqueo del pistón neumático, reclinable 
con regulador de tensión de la inclinación y palanca de 
accionamiento y bloqueo para la posición de la 
inclinación, brazos metálicos cromados con tapiz a su 
eleccion (consultar catalogo tapices).</t>
  </si>
  <si>
    <t>Altura 
piso/respaldo: 
110 / 112
Altura 
piso/asiento: 
50 / 52
Ancho total: 
65
Fondo total: 73
Asiento: 54½ x 
47
Respaldo: 54½ 
x 67</t>
  </si>
  <si>
    <t xml:space="preserve">VINIPIEL 
BLANCA 
ESTRUCTURA 
CROMADA </t>
  </si>
  <si>
    <t>AB-2014</t>
  </si>
  <si>
    <t>Estructura en una sola pieza en madera de pino de 19 
mm., tapizado en variedad de colores (consultar catalog 
tapices), hule espuma en asiento 5 cms. de espesor 
d.30 kms/m³ y respaldo 4.5 cms. de espesor d.30 
kgs/m³, base en tubular de 1¼” tipo trineo cromada o 
pintada, con regatones en las terminales, resbalones de 
polietileno rígido, brazos fabricados en solera de 2″x1/4″ 
cromados, con tapiz a su eleccion (consultar catalogo tapices.)</t>
  </si>
  <si>
    <t>Altura 
piso/respaldo: 
100
Altura 
piso/asiento: 
48½
Ancho total: 
66
Fondo total: 73
Asiento: 
54½x47
Respaldo: 
54½x59</t>
  </si>
  <si>
    <t>VINIPIEL 
NEGRO 
ESTRUCTURA 
CROMADA</t>
  </si>
  <si>
    <t>E-100</t>
  </si>
  <si>
    <t>Casco de madera de pino de 19 mm. en una sola pieza, 
tapizado en fina piel nacional, laterales y posterior en 
vinil, hule espuma en asiento de 8 cms. de espesor d.30 
Kgs/m³, respaldo de 8 cms. de espesor d.20 kgs/m³, 
pistón ejecutivo, con cubierta telescópica, base en 
cromo de 26″ de 5 puntas, mecanismo ejecutivo, 
fabricado en lamina cal. 14 color negro pintura epóxica, 
sistema reclinable, mecanismo de bloqueo y ajuste 
neumático de altura, brazos metálicos cromados o pintados.</t>
  </si>
  <si>
    <t>Altura 
piso/respaldo: 
108/118
Altura 
piso/asiento: 
40/45
Ancho total: 
67½
Fondo total: 75
Asiento: 52×50
Respaldo: 
51×68</t>
  </si>
  <si>
    <t xml:space="preserve">VINIPIEL 
NEGRO 
ESTRUCTURA 
CROMADA </t>
  </si>
  <si>
    <t>E-53</t>
  </si>
  <si>
    <t>Respaldo en bastidor de pino de 1″, asiento en multiplay 
de pino de 19 mm., tapizado en variedad de colores 
(consultar catalogo tapices), hule espuma en asiento 8 
cms. de espesor d. 30 kgs/m³ y respaldo 5 cms. de 
espesor d.20 kgs/m³, pistón ejecutivo, con cubierta 
telescópica, base en nylon de 26″ de 5 puntas, 
mecanismo ejecutivo, sistema reclinable, mecanismo de 
bloqueo y ajuste neumático de altura, brazos en 
poliuretano rígido con alma de acero.</t>
  </si>
  <si>
    <t>Altura 
piso/respaldo: 
110 / 120
Altura 
piso/asiento: 
44 / 54
Ancho total: 
60
Fondo total: 52
Asiento: 46 x 
45
Respaldo: 47 x 
65</t>
  </si>
  <si>
    <t>Tapizado en 
colores Varios 
Estrcutura 
Negra</t>
  </si>
  <si>
    <t>E-58</t>
  </si>
  <si>
    <t>Estructura de respaldo en bastidor de pino de 1”, asiento 
en multiplay de pino de 19 mm., tapizados en variedad 
de colores (consultar catalogo tapices), hule espuma en 
asiento 8 cms. de espesor d.30 kgs/m³ y respaldo 5 
cms. de espesor d.20 kgs/m³, base en tubular redondo 
de 1¼” tipo trineo, con regatones y resbalones de 
polietileno rígido, brazos en poliuretano rígido con alma 
de acero.</t>
  </si>
  <si>
    <t>Altura 
piso/respaldo: 
88
Altura 
piso/asiento: 
48
Ancho total: 
59
Fondo total: 55
Asiento: 45×45
Respaldo: 
45×45</t>
  </si>
  <si>
    <t>E-60</t>
  </si>
  <si>
    <t>Casco de Madera de pino de 19 mm. de una sola pieza, 
tapizados en variedad de colores (consultar catalogo 
tapices), hule espuma en asiento 8 cms. de espesor 
d.30 kms/m³ y respaldo 5 cms. de espesor d.20 kgs/m³, 
pistón ejecutivo, con cubierta telescópica, base en nylon de 26″ de 5 puntas, mecanismo ejecutivo, fabricado en  lamina cal. 14 color negro pintura epóxica, sistema  reclinable, mecanismo de bloqueo y ajuste neumático de  altura, brazos en poliuretano rígido con alma de acero</t>
  </si>
  <si>
    <t>Altura 
piso/respaldo: 
113/123
Altura 
piso/asiento: 
44/54
Ancho total: 
65
Fondo total: 60
Asiento: 51×49
Respaldo: 
51×72</t>
  </si>
  <si>
    <t>E-70</t>
  </si>
  <si>
    <t>Casco de Madera de pino de 19 mm. de una sola pieza, 
tapizados en variedad de colores (consultar catalogo 
tapices), hule espuma en asiento 8 cms. de espesor 
d.30 kgs/m³ y respaldo 5 cms. de espesor d.20 kg/sm³, 
pistón ejecutivo, con cubierta telescópica, base en nylon  de 26″ de 5 puntas, mecanismo ejecutivo, fabricado en  lamina cal. 14 color negro pintura epóxica, sistema  reclinable, mecanismo de bloqueo y ajuste neumático de  altura, brazos en poliuretano rígido con alma de acero.</t>
  </si>
  <si>
    <t>Altura 
piso/respaldo: 
103/113
Altura 
piso/asiento: 
44/54
Ancho total: 
65
Fondo total: 60
Asiento: 51×49
Respaldo: 
51×62</t>
  </si>
  <si>
    <t>E-80</t>
  </si>
  <si>
    <t>Casco de madera de pino de 19 mm. de una sola pieza, 
tapizados en variedad de colores (consultar catalogo 
tapices), hule espuma en asiento de 8 cms. de espesor 
d.30 kgs/m³ y respaldo 5 cms. de espesor d.20 kgs/m³, 
base en tubular redondo de 1¼” tipo trineo, con 
regatones y resbalones de polietileno rígido, brazos en 
poliuretano rígido con alma de acero.</t>
  </si>
  <si>
    <t>Altura 
piso/respaldo: 
98
Altura 
piso/asiento: 
45
Ancho total: 
67
Fondo total: 60
Asiento: 52×46
Respaldo: 
52×58</t>
  </si>
  <si>
    <t>E-50</t>
  </si>
  <si>
    <t>Respaldo en bastidor de pino de 1”, asiento en multiplay de pino de 19 mm., tapizado en variedad de colores (consultar catalogo tapices), hule espuma en asiento 8 cms. de espesor d.30 kgs/m³ y respaldo 5 cms. de espesor d.20 kgs/m³, pistón ejecutivo, con cubierta telescópica, base en nylon de 26″ de 5 puntas, mecanismo ejecutivo, con sistema de bloqueo y ajuste neumático de altura, brazos en poliuretano rígido con alma de acero.</t>
  </si>
  <si>
    <t>Altura piso/respaldo: 98 / 108                        Altura piso/asiento: 46 / 56                 Ancho total: 62 Fondo total: 54      Asiento: 48 x 47  Respaldo: 50 x 55</t>
  </si>
  <si>
    <t>M-60E</t>
  </si>
  <si>
    <t>Respaldo de estructura plástica tapizada en malla únicamente en color negro, asiento de aglomerado de 12 mm tapizado en variedad de colores (consultar catalogo tapices), con tapa de polipropileno, hule espuma en asiento 5 cms. de espesor d.30 Kgs/m³, pistón secretarial, con cubierta telescópica, base cromada de 26″ de 5 puntas, brazos fijos de polietileno rígido, mecanismo secretarial, ajuste neumático de altura.</t>
  </si>
  <si>
    <t>Altura piso/respaldo: 88/101                    Altura piso/asiento: 42/55                     Ancho total: 58 Fondo total: 50 Asiento: 47×45 Respaldo: 44×43</t>
  </si>
  <si>
    <t>MALLA Y ASIENTO EN NEGRO ESTRUCTURA CROMADA</t>
  </si>
  <si>
    <t>M-50</t>
  </si>
  <si>
    <t>Asiento con hule espuma de 5 cms., tapizado en una variedad de colores (consultar catalogo) y respaldo en plástico rígido tapizados en malla variedad de colores (consultar catalogo), piston secretarial, con cubierta telescópica, base en nylon 24” de 5 puntas, mecanismo secretarial, ajuste de altura, con cubre solera en plástico para respaldo, brazos en polipropileno rigido.</t>
  </si>
  <si>
    <t>Altura piso/respaldo: 100/87                  Altura piso/asiento: 60/47                         Ancho total: 58½        Fondo total: 59 Asiento: 46×48 Respaldo: 46×39</t>
  </si>
  <si>
    <t>MALLA Y ASIENTO EN NEGRO ESTRUCTURA NEGRA</t>
  </si>
  <si>
    <t>E-90N</t>
  </si>
  <si>
    <t>Diseño ergonómico, asiento en madera de triplay de 12 mm. y respaldo en plástico rígido, tapizado en vaiedad de colores (consultar catalogo de tapices), con tapa de polipropileno, hule espuma en respaldo de 5 cms. de espesor d.20 kgs/m³, asiento en poliuretano inyectado de 5 cms. espesor d.53 kgs/m³, pistón secretarial, con cubierta telescópica, base en nylón de 24″ de 5 puntas, mecanismo secretarial, herraje de doble palanca de control, sistema de contacto permanente, ajuste neumático de altura, ajuste de altura de respaldo, ajuste de inclinación de respaldo, brazosa ajustables de polipropileno rígido.</t>
  </si>
  <si>
    <t>Altura piso/respaldo: 100/110               Altura piso/asiento: 43/53                         Ancho total: 63  Fondo total: 53                    Asiento: 45×42 Respaldo: 40×49</t>
  </si>
  <si>
    <t>A-118</t>
  </si>
  <si>
    <t>Diseño ergonómico, asiento en polipropileno color negro y respaldo en plástico rígido, tapizados en variedad de colores (consultar catalogo tapices), con tapa de polipropileno, hule espuma en asiento y respaldo 5 cms. de espesor, asiento d.30 Kgs/m³ y respaldo d.20 kgs/m³, pistón secretarial, con cubierta telescópica, base en nylon de 24″ de 5 puntas, mecanismo secretarial, ajuste neumático de altura, ajuste de profundidad de respaldo con cubre solera en plástico para respaldo</t>
  </si>
  <si>
    <t>Altura piso/respaldo: 89/102                      Altura piso/asiento: 42/55                   Ancho total: 46 Fondo total: 53  Asiento: 46×43 Respaldo: 43×40</t>
  </si>
  <si>
    <t>A4 1P</t>
  </si>
  <si>
    <t>SOFA 1 PLAZA BRAZOS Y RESPALDO BAJO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</si>
  <si>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73 cm        Ancho:                    76 cm            Prof:                        80 cm</t>
  </si>
  <si>
    <t>A4 2P</t>
  </si>
  <si>
    <t>SOFA 2 PLAZAS BRAZOS Y RESPALDO BAJO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</si>
  <si>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73 cm        Ancho:                    146 cm            Prof:                        80 cm</t>
  </si>
  <si>
    <t>A4 3P</t>
  </si>
  <si>
    <t>SOFA 3 PLAZAS BRAZOS RESPALDO BAJO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</si>
  <si>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73 cm        Ancho:                    186 cm            Prof:                        80 cm</t>
  </si>
  <si>
    <t>A4 1PRA</t>
  </si>
  <si>
    <t>SOFA 1 PLAZA BRAZOS Y RESPALDO ALTO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</si>
  <si>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131 cm        Ancho:                    73 cm            Prof:                        80 cm</t>
  </si>
  <si>
    <t>A4 2PRA</t>
  </si>
  <si>
    <t>SOFA 2 PLAZAS BRAZOS Y RESPALDO ALTO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</si>
  <si>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131 cm        Ancho:                    146 cm            Prof:                        80 cm</t>
  </si>
  <si>
    <t>A4 3PRA</t>
  </si>
  <si>
    <t>SOFA 3 PLAZAS BRAZOS Y RESPALDO ALTO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</si>
  <si>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131 cm        Ancho:                    186 cm            Prof:                        80 cm</t>
  </si>
  <si>
    <t>1A 1.5 PRAM</t>
  </si>
  <si>
    <t>SOFA 1.5 PLAZAS BRAZOS Y RESPALDO ALTO C/MESA DE TRABAJO EN MELAMINA Y CONECTOR MULTIPUERTO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</si>
  <si>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A4C CUB4P</t>
  </si>
  <si>
    <t>CUBICULO 2 A4 2PRA + A4 PANEL + CUBIERTA BALA 19MM 1.40 X .60 + PEDESTAL PINTADO GRIS + CONECTOR MULTIPUERTO 2 C.A.- 1 USB  INCLUYE HERRAJES PARA  ARMAR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</si>
  <si>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 xml:space="preserve">CUBIERTA BALA 19 MM 1.4X .60 + PEDESTAL </t>
  </si>
  <si>
    <t>CE0 1P</t>
  </si>
  <si>
    <t>SOFA 1 PLAZA MEDIDAS PATAS NEGRO MATE O GRIS TIPO ALUMINIO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resortes alambre cal. 9 zigzag y entramado hilo rafia 
para trabajo uniforme además tela tipo costal para mayor firmeza.
•Patas solera de acero placa 3/16 x 2 ½ acabado pintura horneada o cromado</t>
  </si>
  <si>
    <t>Alto:                  78 cm        Ancho:                    1.01 cm            Prof:                        80 cm</t>
  </si>
  <si>
    <t xml:space="preserve">CEO 2P </t>
  </si>
  <si>
    <t>SOFA 2 PLAZAS PATAS NEGRO MATE O GRIS TIPO ALUMINIO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resortes alambre cal. 9 zigzag y entramado hilo rafia 
para trabajo uniforme además tela tipo costal para mayor firmeza.
•Patas solera de acero placa 3/16 x 2 ½ acabado pintura horneada o cromado</t>
  </si>
  <si>
    <t>Alto:                  78 cm        Ancho:                    161 cm            Prof:                        80 cm</t>
  </si>
  <si>
    <t>CEO 3P</t>
  </si>
  <si>
    <t>SOFA 3 PLAZAS PATAS NEGRO MATE O GRIS TIPO ALUMINIO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resortes alambre cal. 9 zigzag y entramado hilo rafia 
para trabajo uniforme además tela tipo costal para mayor firmeza.
•Patas solera de acero placa 3/16 x 2 ½ acabado pintura horneada o cromado</t>
  </si>
  <si>
    <t>NET 1P</t>
  </si>
  <si>
    <t>SOFA 1 PLAZA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 o cromado.</t>
  </si>
  <si>
    <t>Alto:                  82 cm        Ancho:                    85 cm            Prof:                        78 cm</t>
  </si>
  <si>
    <t>NET 2P</t>
  </si>
  <si>
    <t>SOFA 2 PLAZAS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 o cromado.</t>
  </si>
  <si>
    <t>Alto:                  82 cm        Ancho:                    145 cm            Prof:                        78 cm</t>
  </si>
  <si>
    <t>NET 3P</t>
  </si>
  <si>
    <t>SOFA 3 pLAZAs MEDIDAS .82 X 
.85 X .78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 o cromado.</t>
  </si>
  <si>
    <t>Alto:                  82 cm        Ancho:                    205 cm            Prof:                        78 cm</t>
  </si>
  <si>
    <t>OFF 550</t>
  </si>
  <si>
    <t>SOFA 3 PLAZA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</si>
  <si>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200 cm            Prof:                        70 cm</t>
  </si>
  <si>
    <t>OFF 552</t>
  </si>
  <si>
    <t>SOFA CURVO 180° RESPALDO 
INTERNO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</si>
  <si>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230 cm            Prof:                        70 cm</t>
  </si>
  <si>
    <t>OFF 554</t>
  </si>
  <si>
    <t>SOFA CURVO 180° RESPALDO 
EXTERNO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</si>
  <si>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556</t>
  </si>
  <si>
    <t>TABURETE PENTAGONAL 
MEDIDAS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</si>
  <si>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570</t>
  </si>
  <si>
    <t>SOFA CURVO 90° RESPALDO 
INTERNO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</si>
  <si>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150 cm            Prof:                        70 cm</t>
  </si>
  <si>
    <t>OFF 572</t>
  </si>
  <si>
    <t>SOFA CURVO 90° RESPALDO 
EXTERNO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</si>
  <si>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554D</t>
  </si>
  <si>
    <t>SOFA MODULAR DERECHO 2 PLAZAS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</si>
  <si>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574 I</t>
  </si>
  <si>
    <t>SOFA MODULAR IZQUIERDO 2 
PLAZAS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</si>
  <si>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165 cm            Prof:                        70 cm</t>
  </si>
  <si>
    <t>OFF 576</t>
  </si>
  <si>
    <t>SOFA MODULAR CENTRAL 2 
PLAZAS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</si>
  <si>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520</t>
  </si>
  <si>
    <t>TABURETE CUADRADO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</si>
  <si>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45 cm        Ancho:                    50 cm            Prof:                        50 cm</t>
  </si>
  <si>
    <t>ONE 1P</t>
  </si>
  <si>
    <t>SOFA 1 PLAZA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</si>
  <si>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75  cm            Prof:                        76 m</t>
  </si>
  <si>
    <t xml:space="preserve">ONE 2P </t>
  </si>
  <si>
    <t>SOFA 2 PLAZA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</si>
  <si>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150 cm            Prof:                        76 m</t>
  </si>
  <si>
    <t xml:space="preserve">ONE 3P </t>
  </si>
  <si>
    <t>SOFA 3 PLAZA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</si>
  <si>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180 cm            Prof:                        76 m</t>
  </si>
  <si>
    <t xml:space="preserve">ONE 1P TAB </t>
  </si>
  <si>
    <t>SOFA 1 PLAZA TABURETE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</si>
  <si>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75 cm            Prof:                        75 m</t>
  </si>
  <si>
    <t>ONE 2P TAB</t>
  </si>
  <si>
    <t>SOFA 2 PLAZAS TABURETE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</si>
  <si>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150 cm            Prof:                        45 m</t>
  </si>
  <si>
    <t>ONE 3P TAB</t>
  </si>
  <si>
    <t>SOFA 3 PLAZAS TABURETE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</si>
  <si>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180 cm            Prof:                        45 m</t>
  </si>
  <si>
    <t>ONE 60ESQEXT</t>
  </si>
  <si>
    <t>SOFA 1 PLAZA ESQUINERO 60 EXTERIOR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</si>
  <si>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137 cm            Prof:                        76 m</t>
  </si>
  <si>
    <t>ONE 90ESQEXT</t>
  </si>
  <si>
    <t>SOFA 1 PLAZA ESQUINERO 90 EXTERIOR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</si>
  <si>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168 cm            Prof:                        76 m</t>
  </si>
  <si>
    <t>ONE 60ESQINT</t>
  </si>
  <si>
    <t>SOFA 1 PLAZA ESQUINERO 60 INTERIOR CON RESPALDO MEDIDAS .75 X 1.37 X .76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</si>
  <si>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ONE 90ESQINT</t>
  </si>
  <si>
    <t>SOFA 1 PLAZA ESQUINERO 90 INTERIOR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</si>
  <si>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ONE60 ESQTAB</t>
  </si>
  <si>
    <t>SOFA 1 PLAZA ESQUINERO 60 SIN RESPALDO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</si>
  <si>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137 cm            Prof:                        44 m</t>
  </si>
  <si>
    <t>ONE90 ESQTAB</t>
  </si>
  <si>
    <t>SOFA 1 PLAZA ESQUINERO 90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</si>
  <si>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168 cm            Prof:                        44 m</t>
  </si>
  <si>
    <t>WEM 1P</t>
  </si>
  <si>
    <t>SOFA 1 PLAZA BRAZOS Y RESPALDO BAJO PATAS NEGRO MATE O GRIS TIPO ALUMINIO  (OPCIONAL PATAS DE SOLERA)Estructura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</si>
  <si>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72  cm        Ancho:                    77 cm            Prof:                        75 m</t>
  </si>
  <si>
    <t>WEM 2P</t>
  </si>
  <si>
    <t>SOFA 2 PLAZAS BRAZOS Y 
RESPALDO BAJO PATAS NEGRO MATE 
O GRIS TIPO ALUMINIO  (OPCIONAL PATAS DE SOLERA)Estructura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</si>
  <si>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72  cm        Ancho:                    142 cm            Prof:                        75 m</t>
  </si>
  <si>
    <t>WEM 3P</t>
  </si>
  <si>
    <t>SOFA 3 PLAZAS BRAZOS Y 
RESPALDO BAJO PATAS NEGRO MATE 
O GRIS TIPO ALUMINIO  (OPCIONAL PATAS DE SOLERA) 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</si>
  <si>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72  cm        Ancho:                    192 cm            Prof:                        75 m</t>
  </si>
  <si>
    <t xml:space="preserve">WEM 1PRA </t>
  </si>
  <si>
    <t>SOFA 1 PLAZA BRAZOS Y RESPALDO ALTO PATAS NEGRO MATE 
O GRIS TIPO ALUMINIO (OPCIONAL PATAS DE SOLERA)   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</si>
  <si>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123  cm        Ancho:                    77 cm            Prof:                        72 m</t>
  </si>
  <si>
    <t xml:space="preserve">WEM 2PRA </t>
  </si>
  <si>
    <t>SOFA 2 PLAZAS BRAZOS Y 
RESPALDO ALTO PATAS NEGRO MATE 
O GRIS TIPO ALUMINIO (OPCIONAL PATAS DE SOLERA)   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</si>
  <si>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123  cm        Ancho:                    123 cm            Prof:                        72 m</t>
  </si>
  <si>
    <t xml:space="preserve">WEM 3PRA </t>
  </si>
  <si>
    <t>SOFA 3 PLAZAS BRAZOS Y RESPALDO ALTO PATAS NEGRO MATE O GRIS TIPO ALUMINIO (OPCIONAL PATAS DE SOLERA)Estructura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</si>
  <si>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123  cm        Ancho:                    192 cm            Prof:                        72 m</t>
  </si>
  <si>
    <t>LINK CR INT</t>
  </si>
  <si>
    <t>SOFA CURVO CON RESPALDO, 
INTERNO PATAS NEGRO MATE O 
CROMO •Estructura interna madera de pino de primera 22 mm sin nudos en puntos 
críticos, armada con pegamento blanco y grapa de acero 38 mm y ensamble 
con tornillo pavonado 8x 2”
•Acojinamiento asiento, poliuretano flexible densidad 24/45, respaldo densidad 
20/35 con delcrón laminado cal. 150.
•Soporte asiento triplay de pino 19 mm ó MDF 18 mm con refuerzos.
•Patas metálicas importadas acabado negro mate o cromo</t>
  </si>
  <si>
    <t>Alto:                  110  cm        Ancho:                    140 cm            Prof:                        75 m</t>
  </si>
  <si>
    <t>LINK CR EXT</t>
  </si>
  <si>
    <t>SOFA CURVO CON RESPALDO, 
EXTERNO PATAS NEGRO MATE O 
CROMO •Estructura interna madera de pino de primera 22 mm sin nudos en puntos 
críticos, armada con pegamento blanco y grapa de acero 38 mm y ensamble 
con tornillo pavonado 8x 2”
•Acojinamiento asiento, poliuretano flexible densidad 24/45, respaldo densidad 
20/35 con delcrón laminado cal. 150.
•Soporte asiento triplay de pino 19 mm ó MDF 18 mm con refuerzos.
•Patas metálicas importadas acabado negro mate o cromo</t>
  </si>
  <si>
    <t>Alto:                  110  cm        Ancho:                    120 cm            Prof:                        75 m</t>
  </si>
  <si>
    <t>LINK TAB</t>
  </si>
  <si>
    <t>SOFA CURVO SIN RESPALDO, 
EXTERNO PATAS NEGRO MATE O 
CROMO •Estructura interna madera de pino de primera 22 mm sin nudos en puntos 
críticos, armada con pegamento blanco y grapa de acero 38 mm y ensamble 
con tornillo pavonado 8x 2”
•Acojinamiento asiento, poliuretano flexible densidad 24/45, respaldo densidad 
20/35 con delcrón laminado cal. 150.
•Soporte asiento triplay de pino 19 mm ó MDF 18 mm con refuerzos.
•Patas metálicas importadas acabado negro mate o cromo</t>
  </si>
  <si>
    <t>Alto:                  55  cm        Ancho:                    120 cm            Prof:                        44 m</t>
  </si>
  <si>
    <t>LEX 75CR</t>
  </si>
  <si>
    <t>SOFA 1 PLAZA CON RESPALDO 
SIN BRAZOS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</si>
  <si>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75 cm            Prof:                        72 m</t>
  </si>
  <si>
    <t>LEX 130CR</t>
  </si>
  <si>
    <t>SOFA 2 PLAZAS CON RESPALDO 
SIN BRAZOS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</si>
  <si>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130 cm            Prof:                        72 m</t>
  </si>
  <si>
    <t>LEX 170CR</t>
  </si>
  <si>
    <t>SOFA 3 PLAZAS CON RESPALDO 
SIN BRAZOS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</si>
  <si>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170 cm            Prof:                        72 m</t>
  </si>
  <si>
    <t>LEX 75TAB</t>
  </si>
  <si>
    <t>BANCA TABURETE 1 PLAZA (SIN 
RESPALDO)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</si>
  <si>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75 cm            Prof:                        43 m</t>
  </si>
  <si>
    <t>LEX 130TAB</t>
  </si>
  <si>
    <t>BANCA TABURETE 2 PLAZAS (SIN 
RESPALDO)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</si>
  <si>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130 cm            Prof:                        43 m</t>
  </si>
  <si>
    <t>LEX 170 TAB</t>
  </si>
  <si>
    <t>BANCA TABURETE 3 PLAZAS (SIN 
RESPALDO)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</si>
  <si>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170 cm            Prof:                        43 m</t>
  </si>
  <si>
    <t>LEX 75 ESQ</t>
  </si>
  <si>
    <t>SOFA 1 PLAZA (ESQUINERO IZQ O DER)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</si>
  <si>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75 cm            Prof:                       72 cm</t>
  </si>
  <si>
    <t>LEX 130ESQ</t>
  </si>
  <si>
    <t>SOFA 2 PLAZAS (ESQUINERO IZQ O DER)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</si>
  <si>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130 cm            Prof:                       72 cm</t>
  </si>
  <si>
    <t>RED 1P</t>
  </si>
  <si>
    <t>SOFA 1 PLAZA (PATAS PINTADAS)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t>
  </si>
  <si>
    <t>Alto:                  75  cm        Ancho:                    78 cm            Prof:                       72 cm</t>
  </si>
  <si>
    <t>RED 2P</t>
  </si>
  <si>
    <t>SOFA 2 PLAZAS (PATAS PINTADAS)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t>
  </si>
  <si>
    <t>Alto:                  75  cm        Ancho:                    135 cm            Prof:                       72 cm</t>
  </si>
  <si>
    <t>RED 3P</t>
  </si>
  <si>
    <t>SOFA 3 PLAZAS (PATAS PINTADAS)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t>
  </si>
  <si>
    <t>Alto:                  75  cm        Ancho:                    192 cm            Prof:                       72 cm</t>
  </si>
  <si>
    <t>SET 1P</t>
  </si>
  <si>
    <t>SOFA 1 PLAZA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bandastic entramado en ambos sentidos reforzado de 7 cms.
•Base tubular 2 ¼ x ¾ acabado pintura horneada.</t>
  </si>
  <si>
    <t>Alto:                  82  cm        Ancho:                    85 cm            Prof:                       78 cm</t>
  </si>
  <si>
    <t>SET 2P</t>
  </si>
  <si>
    <t>SOFA 2 PLAZAS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bandastic entramado en ambos sentidos reforzado de 7 cms.
•Base tubular 2 ¼ x ¾ acabado pintura horneada.</t>
  </si>
  <si>
    <t>Alto:                  82  cm        Ancho:                    145 cm            Prof:                       78 cm</t>
  </si>
  <si>
    <t>SET 3P</t>
  </si>
  <si>
    <t>Alto:                  82  cm        Ancho:                    205 cm            Prof:                       78 cm</t>
  </si>
  <si>
    <t xml:space="preserve">TAG 1C </t>
  </si>
  <si>
    <t>SOFA MODULAR CENTRAL 1 PLAZA SIN BRAZOS PATAS NEGRO MATE O CROMO •Estructura interna madera de pino de primera 22 mm sin nudos en puntos críticos, armada con pegamento blanco y grapa de acero 38 mm y ensamble con tornillo pavonado 8 x 2”
•Acojinamiento en espuma flexible densidad 24/35, respaldo densidad 20/35, brazos y costados densidad 17/45. Además, delcrón laminado cal. 150 para mayor confort.
•Soporte de asiento con bandastic entramado en ambos sentidos reforzado de 7 cms.
•Patas en acero tubular redondo conificado en color negro mate o cromo.</t>
  </si>
  <si>
    <t>Alto:                  70  cm        Ancho:                    70 cm            Prof:                       70 cm</t>
  </si>
  <si>
    <t>TAG 1E</t>
  </si>
  <si>
    <t>SOFA MODULAR ESQUINERO 1 PLAZA (BRAZO / RESPALDO) PATAS NEGRO MATE O CROMO •Estructura interna madera de pino de primera 22 mm sin nudos en puntos críticos, armada con pegamento blanco y grapa de acero 38 mm y ensamble con tornillo pavonado 8 x 2”
•Acojinamiento en espuma flexible densidad 24/35, respaldo densidad 20/35, brazos y costados densidad 17/45. Además, delcrón laminado cal. 150 para mayor confort.
•Soporte de asiento con bandastic entramado en ambos sentidos reforzado de 7 cms.
•Patas en acero tubular redondo conificado en color negro mate o cromo.</t>
  </si>
  <si>
    <t>TAG 1T</t>
  </si>
  <si>
    <t>SOFA TABURETE 1 PLAZA (SIN 
BRAZO, SIN RESPALDO) ) PATAS NEGRO MATE O CROMO •Estructura interna madera de pino de primera 22 mm sin nudos en puntos críticos, armada con pegamento blanco y grapa de acero 38 mm y ensamble con tornillo pavonado 8 x 2”
•Acojinamiento en espuma flexible densidad 24/35, respaldo densidad 20/35, brazos y costados densidad 17/45. Además, delcrón laminado cal. 150 para mayor confort.
•Soporte de asiento con bandastic entramado en ambos sentidos reforzado de 7 cms.
•Patas en acero tubular redondo conificado en color negro mate o cromo.</t>
  </si>
  <si>
    <t>Alto:                  70  cm        Ancho:                    70 cm            Prof:                       43 cm</t>
  </si>
  <si>
    <t>SKU 1P</t>
  </si>
  <si>
    <t>SOFA SKU 1 PLAZA 60 GRADOS
(REGATON OPCIONAL 1 O 3 
CMS) •Estructura interna madera de pino de primera 22 mm sin nudos en puntos críticos y triplay de pino 19 mm armada con pegamento blanco y grapa de acero 38 mm y ensamble con tornillo pavonado 8 x 2”, MDF 3 mm en curvas externas.
•Acojinamiento en asiento poliuretano flexible densidad 24/45, respaldo densidad 20/35 con delcrón laminado cal. 150.
•Soporte de asiento con tiras madera de pino 5 cm x 2 cm y tiras MDF 6 mm formando un tramado uniforme y resistente para mayor duración en alto tráfico.
•Regatón plástico de 1 cm altura color negro.</t>
  </si>
  <si>
    <t>Alto:                  57  cm        Ancho:                    91 cm            Prof:                       75 cm</t>
  </si>
  <si>
    <t>DROP 3P</t>
  </si>
  <si>
    <t>SOFA DROP 3 PLAZAS •Estructura interna madera de pino de primera 22 mm sin nudos en puntos críticos y triplay de pino 19 mm armada con pegamento blanco y grapa de 
acero 38 mm y ensamble con tornillo pavonado 8 x 2”, MDF 3 mm en curvas externas.
•Acojinamiento en asiento poliuretano flexible densidad 24/45, respaldo densidad 20/35 con delcrón laminado cal. 150.
•Soporte de asiento triplay de pino o MDF 18 mm con refuerzos.
•Regatón plástico de 1 cm altura color negro.</t>
  </si>
  <si>
    <t>Alto:                  78 cm        Ancho:                    250 cm            Prof:                       90 cm</t>
  </si>
  <si>
    <t>TAB 50</t>
  </si>
  <si>
    <t>TABURETE REDONDO, TRIANGULAR, HEXAGONAL O CUADRADO         •Estructura interna madera de pino de primera 22 mm sin nudos en puntos 
críticos y triplay de pino 19 mm armada con pegamento blanco y grapa de acero 38 mm, MDF 3 mm en curvas externas.
•Acojinamiento en asiento poliuretano flexible densidad 24/45 con delcrón laminado cal.150.
•Soporte de asiento triplay de pino o MDF 18 mm con refuerzos.
•Regatón plástico de 1 cm altura color negro</t>
  </si>
  <si>
    <t>Alto:                  50 cm        Ancho:                    50 cm            Prof:                       45 cm</t>
  </si>
  <si>
    <t xml:space="preserve">TAB 80 </t>
  </si>
  <si>
    <t>Alto:                  80 cm        Ancho:                    80 cm            Prof:                       45 cm</t>
  </si>
  <si>
    <t>ARROW</t>
  </si>
  <si>
    <t>TABURETE MODULAR SIMETRICO CON REGATONES •Estructura interna madera de pino de primera 22 mm sin nudos en puntos 
críticos y triplay de pino 19 mm armada con pegamento blanco y grapa de acero 38 mm, MDF 3 mm en curvasexternas.
•Acojinamiento en asiento poliuretano flexible densidad 24/45 con delcrón laminado cal. 150.
•Soporte de asiento triplay de pino o MDF 18 mm con refuerzos.
•Regatón plástico de 1 cm altura color negro</t>
  </si>
  <si>
    <t>Alto:                  45 cm        Ancho:                    122 cm            Prof:                       65 cm</t>
  </si>
  <si>
    <t>COFFEE</t>
  </si>
  <si>
    <t>Alto:                  61 cm        Ancho:                    106 cm            Prof:                       45 cm</t>
  </si>
  <si>
    <t>POL 80</t>
  </si>
  <si>
    <t>TABURETE POLIGONO IREGULAR  •Estructura interna madera de pino de primera 22 mm sin nudos en puntos 
críticos y triplay de pino 19 mm armada con pegamento blanco y grapa de acero 38 mm, MDF 3 mm en curvasexternas.
•Acojinamiento en asiento poliuretano flexible densidad 24/45 con delcrón laminado cal. 150.
•Soporte de asiento triplay de pino o MDF 18 mm con refuerzos.
•Regatón plástico de 1 cm altura color negro</t>
  </si>
  <si>
    <t>Alto:                  80 cm        Ancho:                    80 cm            Prof:                       55 cm</t>
  </si>
  <si>
    <t>POL 100</t>
  </si>
  <si>
    <t>Alto:                  35 cm        Ancho:                    100 cm            Prof:                       90 cm</t>
  </si>
  <si>
    <t>POL 180</t>
  </si>
  <si>
    <t>Alto:                  45 cm        Ancho:                    180 cm            Prof:                       85 cm</t>
  </si>
  <si>
    <t xml:space="preserve">ACABADOS DE TELAS </t>
  </si>
  <si>
    <r>
      <rPr>
        <b/>
        <sz val="8"/>
        <color theme="1" tint="0.249977111117893"/>
        <rFont val="GeNEVEA"/>
      </rPr>
      <t xml:space="preserve">Gabinete Con Puertas Metalicas MC Blanco Desarmado.    </t>
    </r>
    <r>
      <rPr>
        <sz val="8"/>
        <color theme="1" tint="0.249977111117893"/>
        <rFont val="GeNEVEA"/>
      </rPr>
      <t xml:space="preserve">                        *Se envía totalmente desarmado
*Estructura metálica calibre 22 con 4 estanterías ajustables.
*Agarradera metálica en la puerta derecha
*Peso soportado por cada entrepaño 30 kg distribuidos uniformemente                         .</t>
    </r>
  </si>
  <si>
    <t>Frente:90cm Alto:185cm Prof:40cm</t>
  </si>
  <si>
    <t>BLANCO</t>
  </si>
  <si>
    <r>
      <rPr>
        <b/>
        <sz val="8"/>
        <color theme="1" tint="0.249977111117893"/>
        <rFont val="GeNEVEA"/>
      </rPr>
      <t xml:space="preserve">Gabinete Con Puertas Completas De Vidrio 1.80 MC Blanco Desarmado                                            * </t>
    </r>
    <r>
      <rPr>
        <sz val="8"/>
        <color theme="1" tint="0.249977111117893"/>
        <rFont val="GeNEVEA"/>
      </rPr>
      <t>Se envía totalmente desarmado
*Armario de puerta abatible de acero con cristal.
*Estructura metálica calibre 22 con 4 estanterías ajustables.
*Cristal de 5 mm
*Agarradera metálica
*Peso soportado por cada entrepaño 30 kg distribuidos uniformemente</t>
    </r>
  </si>
  <si>
    <r>
      <rPr>
        <b/>
        <sz val="8"/>
        <color theme="1" tint="0.249977111117893"/>
        <rFont val="GeNEVEA"/>
      </rPr>
      <t>Gabinete Combinado Con Puertas De Vidrio 1.80 MC Blanco Desarmado.                                        *</t>
    </r>
    <r>
      <rPr>
        <sz val="8"/>
        <color theme="1" tint="0.249977111117893"/>
        <rFont val="GeNEVEA"/>
      </rPr>
      <t>Se envía totalmente desarmado
*Recubrimiento en pintura en polvo color blanco.
*Peso soportado por cada entrepaño 30 kg distribuidos uniformemente
4 puertas con cerradura</t>
    </r>
  </si>
  <si>
    <r>
      <rPr>
        <b/>
        <sz val="8"/>
        <color theme="1" tint="0.249977111117893"/>
        <rFont val="GeNEVEA"/>
      </rPr>
      <t xml:space="preserve">Locker metalico 12 Puertas MC Blanco Desarmado  </t>
    </r>
    <r>
      <rPr>
        <sz val="8"/>
        <color theme="1" tint="0.249977111117893"/>
        <rFont val="GeNEVEA"/>
      </rPr>
      <t xml:space="preserve">                                    Lockers metálicos para opciones de almacenamiento para varios usuarios. Su estructura y calibre le dan una estructura durable a costo accesible.</t>
    </r>
  </si>
  <si>
    <r>
      <t xml:space="preserve">Locker metalico 24 Puertas MC Blanco Desarmado.                  </t>
    </r>
    <r>
      <rPr>
        <sz val="8"/>
        <color theme="1" tint="0.249977111117893"/>
        <rFont val="GeNEVEA"/>
      </rPr>
      <t>Lockers metálicos para opciones de almacenamiento para varios usuarios. Su estructura y calibre le dan una estructura durable a costo accesible</t>
    </r>
  </si>
  <si>
    <r>
      <rPr>
        <b/>
        <sz val="8"/>
        <color theme="1" tint="0.249977111117893"/>
        <rFont val="GeNEVEA"/>
      </rPr>
      <t xml:space="preserve">Gabinete Con Puertas Metalicas 1.80 MC Blanco Armado     </t>
    </r>
    <r>
      <rPr>
        <sz val="8"/>
        <color theme="1" tint="0.249977111117893"/>
        <rFont val="GeNEVEA"/>
      </rPr>
      <t xml:space="preserve">                                Los Gabinetes ofrecen una gran capacidad y resistencia. Hay diseños con entrepaños ajustables, ademas de diferentes alturas para que se pueda acondicionar el espacio a la medida.</t>
    </r>
  </si>
  <si>
    <r>
      <rPr>
        <b/>
        <sz val="8"/>
        <color theme="1" tint="0.249977111117893"/>
        <rFont val="GeNEVEA"/>
      </rPr>
      <t xml:space="preserve">Gabinete Con Puertas Completas De Vidrio 1.80 MC Blanco Armado. </t>
    </r>
    <r>
      <rPr>
        <sz val="8"/>
        <color theme="1" tint="0.249977111117893"/>
        <rFont val="GeNEVEA"/>
      </rPr>
      <t xml:space="preserve">                Los Gabinetes ofrecen una gran capacidad y resistencia. Hay diseños con entrepaños ajustables, ademas de diferentes alturas para que se pueda acondicionar el espacio a la medida.</t>
    </r>
  </si>
  <si>
    <r>
      <rPr>
        <b/>
        <sz val="8"/>
        <color theme="1" tint="0.249977111117893"/>
        <rFont val="GeNEVEA"/>
      </rPr>
      <t xml:space="preserve">Gabinete Combinado Con Puertas De Vidrio 1.80 MC Blanco Armado. </t>
    </r>
    <r>
      <rPr>
        <sz val="8"/>
        <color theme="1" tint="0.249977111117893"/>
        <rFont val="GeNEVEA"/>
      </rPr>
      <t>Los Gabinetes ofrecen una gran capacidad y resistencia. Hay diseños con entrepaños ajustables, ademas de diferentes alturas para que se pueda acondicionar el espacio a la medid</t>
    </r>
    <r>
      <rPr>
        <b/>
        <sz val="8"/>
        <color theme="1" tint="0.249977111117893"/>
        <rFont val="GeNEVEA"/>
      </rPr>
      <t>a</t>
    </r>
  </si>
  <si>
    <r>
      <rPr>
        <b/>
        <sz val="8"/>
        <color theme="1" tint="0.249977111117893"/>
        <rFont val="GeNEVEA"/>
      </rPr>
      <t>Mesa plegable redonda, plastico blanco</t>
    </r>
    <r>
      <rPr>
        <sz val="8"/>
        <color theme="1" tint="0.249977111117893"/>
        <rFont val="GeNEVEA"/>
      </rPr>
      <t>. 
*Fabricada en plástico blanco.
*Estructura metálica calibre 20.</t>
    </r>
  </si>
  <si>
    <t>Frente:152cm Alto:75cm Prof:152cm</t>
  </si>
  <si>
    <r>
      <rPr>
        <b/>
        <sz val="8"/>
        <color theme="1" tint="0.249977111117893"/>
        <rFont val="GeNEVEA"/>
      </rPr>
      <t xml:space="preserve">Mesa plegable rectangular 
plastico blanco. </t>
    </r>
    <r>
      <rPr>
        <sz val="8"/>
        <color theme="1" tint="0.249977111117893"/>
        <rFont val="GeNEVEA"/>
      </rPr>
      <t xml:space="preserve">                                  .
*Fácil de transportar.
*Fabricada en plástico blanco.
*Estructura metálica Cal. 20.</t>
    </r>
  </si>
  <si>
    <t>Frente:76cm  Prof:244cm</t>
  </si>
  <si>
    <r>
      <rPr>
        <b/>
        <sz val="8"/>
        <color theme="1" tint="0.249977111117893"/>
        <rFont val="GeNEVEA"/>
      </rPr>
      <t xml:space="preserve">Mesa plegable rectangular 2 secciones
plastico blanco     </t>
    </r>
    <r>
      <rPr>
        <sz val="8"/>
        <color theme="1" tint="0.249977111117893"/>
        <rFont val="GeNEVEA"/>
      </rPr>
      <t xml:space="preserve">                             *Mesa plegable doblable de 2 secciones.                                         *Fácil de transportar.
*Fabricada en plástico blanco.
*Estructura metálica Cal. 20.</t>
    </r>
  </si>
  <si>
    <t>Frente:183cm Alto:76cm Prof:76cm</t>
  </si>
  <si>
    <r>
      <rPr>
        <b/>
        <sz val="8"/>
        <color theme="1" tint="0.249977111117893"/>
        <rFont val="GeNEVEA"/>
      </rPr>
      <t>Archivero 2 Gavetas Horizontal serie 400</t>
    </r>
    <r>
      <rPr>
        <sz val="8"/>
        <color theme="1" tint="0.249977111117893"/>
        <rFont val="GeNEVEA"/>
      </rPr>
      <t>.                                                *Estructura metálica reforzada.
*Correderas de suspensión embalinada
*Dos rieles colgantes ajustables por gaveta.
*Acomodo intercambiable en carta | oficio y A4.
*Inhibidor de seguridad para evitar la apertura de más de una gaveta al mismo tiempo.
*Capacidad de carga 38.55 kg por cajón.</t>
    </r>
  </si>
  <si>
    <t>Frente:76.2 cm       Alto:72cm Prof:48.9cm</t>
  </si>
  <si>
    <t>GRIS, NEGRO, ARENA</t>
  </si>
  <si>
    <r>
      <rPr>
        <b/>
        <sz val="8"/>
        <color theme="1" tint="0.249977111117893"/>
        <rFont val="GeNEVEA"/>
      </rPr>
      <t xml:space="preserve">Archivero 4 Gavetas Horizontal 434L serie400   </t>
    </r>
    <r>
      <rPr>
        <sz val="8"/>
        <color theme="1" tint="0.249977111117893"/>
        <rFont val="GeNEVEA"/>
      </rPr>
      <t xml:space="preserve">                                *Estructura metálica reforzada.
*Correderas de suspensión embalinada
*Dos rieles colgantes ajustables por gaveta.
*Acomodo intercambiable en carta | oficio y A4.
*Inhibidor de seguridad para evitar la apertura de más de una gaveta al mismo tiempo.
*Capacidad de carga 38.55 kg por cajón</t>
    </r>
  </si>
  <si>
    <t>Frente:76.2 cm       Alto:135.26cm Prof:48.9cm</t>
  </si>
  <si>
    <t>GRIS, NEGRO</t>
  </si>
  <si>
    <r>
      <rPr>
        <b/>
        <sz val="8"/>
        <color theme="1" tint="0.249977111117893"/>
        <rFont val="GeNEVEA"/>
      </rPr>
      <t xml:space="preserve">Archivero 2 Gavetas Vertical 510 </t>
    </r>
    <r>
      <rPr>
        <sz val="8"/>
        <color theme="1" tint="0.249977111117893"/>
        <rFont val="GeNEVEA"/>
      </rPr>
      <t xml:space="preserve">
*Suspensión de 3 puntos que permite abrir completamente la gaveta.
*Correderas de extensión tipo cama de baleros.
*Jaladera de acción positiva con botón de seguridad.
*Portaetiqueta de identificación en cada gaveta.
*Gavetas con costados metálicos altos para colocar carpetas colgantes.
Capacidad de almacenamiento: 59.69 cm.</t>
    </r>
  </si>
  <si>
    <t>Frente:46.35 cm       Alto:73.66cm Prof:63.5cm</t>
  </si>
  <si>
    <t xml:space="preserve">GRIS, NEGRO </t>
  </si>
  <si>
    <r>
      <rPr>
        <b/>
        <sz val="8"/>
        <color theme="1" tint="0.249977111117893"/>
        <rFont val="GeNEVEA"/>
      </rPr>
      <t xml:space="preserve">Archivero 4 Gavetas Vertical 514CP.4                                            </t>
    </r>
    <r>
      <rPr>
        <sz val="8"/>
        <color theme="1" tint="0.249977111117893"/>
        <rFont val="GeNEVEA"/>
      </rPr>
      <t xml:space="preserve"> 
*Gavetas con costados metálicos altos para poner carpetas colgantes.
*Suspensión de 3 puntos que permite abrir el 100% de la gaveta.
*Correderas con 10 baleros suaves.
*Identificador en cada gaveta.
</t>
    </r>
  </si>
  <si>
    <t>Frente:46.35 cm       Alto:132cm Prof:63.5cm</t>
  </si>
  <si>
    <r>
      <rPr>
        <b/>
        <sz val="8"/>
        <color theme="1" tint="0.249977111117893"/>
        <rFont val="GeNEVEA"/>
      </rPr>
      <t xml:space="preserve">Archivero 2 gavetas vertical nova. </t>
    </r>
    <r>
      <rPr>
        <sz val="8"/>
        <color theme="1" tint="0.249977111117893"/>
        <rFont val="GeNEVEA"/>
      </rPr>
      <t xml:space="preserve">          *Estructura costados tapa y zoclo fabricados a base lámina rolada.                                                                      *Porta etiquetas fabricada a base de poliestireno de mediano impacto con lenguetas integradas para sujetarse al frente con logotipo de fabrica estampado.
*Cuerpo del archivero fabricado en .
Gaveta con jaladera embutida.
*Jaladera con remache en calibre 22
*Porta etiquetas plástico color negro al frente.
</t>
    </r>
  </si>
  <si>
    <t>Frente:46cm       Alto:74cm Prof:70cm</t>
  </si>
  <si>
    <t>ARENA, NEGRO</t>
  </si>
  <si>
    <r>
      <rPr>
        <b/>
        <sz val="8"/>
        <color theme="1" tint="0.249977111117893"/>
        <rFont val="GeNEVEA"/>
      </rPr>
      <t xml:space="preserve">Archivero Billy    </t>
    </r>
    <r>
      <rPr>
        <sz val="8"/>
        <color theme="1" tint="0.249977111117893"/>
        <rFont val="GeNEVEA"/>
      </rPr>
      <t xml:space="preserve">                       *Archivero de 3 cajones de aspecto elegante con diseño de esquina redondeada.                               *Archivero fabricado en acero forjado de alta calidad en su conjunto, de estructura resistente.
*La capacidad de carga del archivero es de 150 kg.
*Adecuado para poner impresora en la parte superior.                            *Archivero de 3 cajones tamaño carta.
</t>
    </r>
  </si>
  <si>
    <t>Frente:40cm       Alto:60cm Prof:50cm</t>
  </si>
  <si>
    <t>BLANCO, OXFORD</t>
  </si>
  <si>
    <r>
      <rPr>
        <b/>
        <sz val="8"/>
        <color theme="1" tint="0.249977111117893"/>
        <rFont val="GeNEVEA"/>
      </rPr>
      <t xml:space="preserve">Gabinete Universal Reforzado   </t>
    </r>
    <r>
      <rPr>
        <sz val="8"/>
        <color theme="1" tint="0.249977111117893"/>
        <rFont val="GeNEVEA"/>
      </rPr>
      <t xml:space="preserve">     *Charola fabricada en lámina rolada en frío calibre 22 con doblez perimetral en forma de "u" para evitar pandeos o flecheos con ranuras en los extremos para recepción de lengüeta.
*Manija con chapa de cierre en tres puntos con mecanismo fabricada a base de varilla cold roller de 1/4".
*Techo y piso con perforación ovalada para recepción de mecanismo con un diámetro de 9/32 x 1/2".</t>
    </r>
  </si>
  <si>
    <t>Frente:87cm       Alto:180cm Prof:39cm</t>
  </si>
  <si>
    <t>ARENA, NEGRO, PLATINO</t>
  </si>
  <si>
    <r>
      <rPr>
        <b/>
        <sz val="8"/>
        <color theme="1" tint="0.249977111117893"/>
        <rFont val="GeNEVEA"/>
      </rPr>
      <t xml:space="preserve">Gabinete Universal Especial   </t>
    </r>
    <r>
      <rPr>
        <sz val="8"/>
        <color theme="1" tint="0.249977111117893"/>
        <rFont val="GeNEVEA"/>
      </rPr>
      <t xml:space="preserve">      *Charola con dobles perimetral en forma de “U” para evitar pandeos o flechas con ranuras en los extremos para recepción de lengüeta. Calibre 24.
*Puertas con un refuerzo en calibre 24, con bocado para la recepción de la chapa embutida.                                      *Con soportes de charola en forma angular en lámina rolada en frío calibre 22 para soporte charola. Con 8 niveles de 15 cm de separación.</t>
    </r>
  </si>
  <si>
    <r>
      <rPr>
        <b/>
        <sz val="8"/>
        <color theme="1" tint="0.249977111117893"/>
        <rFont val="GeNEVEA"/>
      </rPr>
      <t xml:space="preserve">Locker 1 puerta  </t>
    </r>
    <r>
      <rPr>
        <sz val="8"/>
        <color theme="1" tint="0.249977111117893"/>
        <rFont val="GeNEVEA"/>
      </rPr>
      <t xml:space="preserve">                          *Lamina de acero rolada en frío calibre 24.
*Base metálica tipo zoclo de 5 cm.
*Acabado grofado.
*Capacidad de entrepaño: 20 kg acomodado uniformemente                               </t>
    </r>
  </si>
  <si>
    <t>Frente:38cm       Alto:180cm Prof:37cm</t>
  </si>
  <si>
    <t xml:space="preserve"> ARENA, GRIS</t>
  </si>
  <si>
    <r>
      <rPr>
        <b/>
        <sz val="8"/>
        <color theme="1" tint="0.249977111117893"/>
        <rFont val="GeNEVEA"/>
      </rPr>
      <t xml:space="preserve">Locker 2 puertas. </t>
    </r>
    <r>
      <rPr>
        <sz val="8"/>
        <color theme="1" tint="0.249977111117893"/>
        <rFont val="GeNEVEA"/>
      </rPr>
      <t xml:space="preserve">                                    *Lamina de acero rolada en frío calibre 24.
*Base metálica tipo zoclo de 5 cm.
*Acabado grofado.
*Capacidad de entrepaño: 20 kg acomodado uniformemente                            </t>
    </r>
  </si>
  <si>
    <r>
      <rPr>
        <b/>
        <sz val="8"/>
        <color theme="1" tint="0.249977111117893"/>
        <rFont val="GeNEVEA"/>
      </rPr>
      <t xml:space="preserve">Locker 3 puertas. </t>
    </r>
    <r>
      <rPr>
        <sz val="8"/>
        <color theme="1" tint="0.249977111117893"/>
        <rFont val="GeNEVEA"/>
      </rPr>
      <t xml:space="preserve">                                    *Lamina de acero rolada en frío calibre 24.
*Base metálica tipo zoclo de 5 cm.
*Acabado grofado.
*Capacidad de entrepaño: 20 kg acomodado uniformemente                        </t>
    </r>
  </si>
  <si>
    <r>
      <rPr>
        <b/>
        <sz val="8"/>
        <color theme="1" tint="0.249977111117893"/>
        <rFont val="GeNEVEA"/>
      </rPr>
      <t>Locker 4 puertas.</t>
    </r>
    <r>
      <rPr>
        <sz val="8"/>
        <color theme="1" tint="0.249977111117893"/>
        <rFont val="GeNEVEA"/>
      </rPr>
      <t xml:space="preserve">                        *Lamina de acero rolada en frío calibre 24.
*Base metálica tipo zoclo de 5 cm.
*Acabado grofado.
*Capacidad de entrepaño: 20 kg acomodado uniformemente                                                    </t>
    </r>
  </si>
  <si>
    <r>
      <rPr>
        <b/>
        <sz val="8"/>
        <color theme="1" tint="0.249977111117893"/>
        <rFont val="GeNEVEA"/>
      </rPr>
      <t xml:space="preserve">Locker 5 puertas. </t>
    </r>
    <r>
      <rPr>
        <sz val="8"/>
        <color theme="1" tint="0.249977111117893"/>
        <rFont val="GeNEVEA"/>
      </rPr>
      <t xml:space="preserve">                                    *Lamina de acero rolada en frío calibre 24.
*Base metálica tipo zoclo de 5 cm.
*Acabado grofado.
*Capacidad de entrepaño: 20 kg acomodado uniformemente                        </t>
    </r>
  </si>
  <si>
    <r>
      <rPr>
        <b/>
        <sz val="8"/>
        <color theme="1" tint="0.249977111117893"/>
        <rFont val="GeNEVEA"/>
      </rPr>
      <t xml:space="preserve">Locker 2 puertas perforado.   </t>
    </r>
    <r>
      <rPr>
        <sz val="8"/>
        <color theme="1" tint="0.249977111117893"/>
        <rFont val="GeNEVEA"/>
      </rPr>
      <t xml:space="preserve">                                  *Lamina de acero rolada en frío calibre 24.
*Base metálica tipo zoclo de 5 cm.
*Acabado grofado.
*Capacidad de entrepaño: 20 kg acomodado uniformemente                       </t>
    </r>
  </si>
  <si>
    <r>
      <rPr>
        <b/>
        <sz val="8"/>
        <color theme="1" tint="0.249977111117893"/>
        <rFont val="GeNEVEA"/>
      </rPr>
      <t>Locker 3 puertas perforado</t>
    </r>
    <r>
      <rPr>
        <sz val="8"/>
        <color theme="1" tint="0.249977111117893"/>
        <rFont val="GeNEVEA"/>
      </rPr>
      <t xml:space="preserve">.     *Lamina de acero rolada en frío calibre 24.
*Base metálica tipo zoclo de 5 cm.
*Acabado grofado.
*Capacidad de entrepaño: 20 kg acomodado uniformemente                                                               </t>
    </r>
  </si>
  <si>
    <t>NEGRO, ARENA, GRIS</t>
  </si>
  <si>
    <r>
      <rPr>
        <b/>
        <sz val="8"/>
        <color theme="1" tint="0.249977111117893"/>
        <rFont val="GeNEVEA"/>
      </rPr>
      <t xml:space="preserve">Locker 4 puertas perforado.  </t>
    </r>
    <r>
      <rPr>
        <sz val="8"/>
        <color theme="1" tint="0.249977111117893"/>
        <rFont val="GeNEVEA"/>
      </rPr>
      <t xml:space="preserve">*Lamina de acero rolada en frío calibre 24.
*Base metálica tipo zoclo de 5 cm.
*Acabado grofado.
*Capacidad de entrepaño: 20 kg acomodado uniformemente    </t>
    </r>
    <r>
      <rPr>
        <b/>
        <sz val="8"/>
        <color theme="1" tint="0.249977111117893"/>
        <rFont val="GeNEVEA"/>
      </rPr>
      <t xml:space="preserve">     </t>
    </r>
    <r>
      <rPr>
        <sz val="8"/>
        <color theme="1" tint="0.249977111117893"/>
        <rFont val="GeNEVEA"/>
      </rPr>
      <t xml:space="preserve">                         </t>
    </r>
  </si>
  <si>
    <r>
      <rPr>
        <b/>
        <sz val="8"/>
        <color theme="1" tint="0.249977111117893"/>
        <rFont val="GeNEVEA"/>
      </rPr>
      <t xml:space="preserve">Locker 5 puertas perforado. </t>
    </r>
    <r>
      <rPr>
        <sz val="8"/>
        <color theme="1" tint="0.249977111117893"/>
        <rFont val="GeNEVEA"/>
      </rPr>
      <t xml:space="preserve">     *Lamina de acero rolada en frío calibre 24.
*Base metálica tipo zoclo de 5 cm.
*Acabado grofado.
*Capacidad de entrepaño: 20 kg acomodado uniformemente        </t>
    </r>
  </si>
  <si>
    <r>
      <rPr>
        <b/>
        <sz val="8"/>
        <color theme="1" tint="0.249977111117893"/>
        <rFont val="GeNEVEA"/>
      </rPr>
      <t>Big Elephant Rack con Aglomerado.</t>
    </r>
    <r>
      <rPr>
        <sz val="8"/>
        <color theme="1" tint="0.249977111117893"/>
        <rFont val="GeNEVEA"/>
      </rPr>
      <t xml:space="preserve">       *3 Niveles.
*Cap. de carga de 900 Kg por nivel.
*Ajuste de entrepaño cada 1 1/2.
*Diferentes tipos de armado.
*Armado Cal. 14.
*Entrepaño de aglomerado de 16mm.                    </t>
    </r>
  </si>
  <si>
    <t>Frente:183cm       Alto:183cm Prof:61cm</t>
  </si>
  <si>
    <t>BEIGE</t>
  </si>
  <si>
    <r>
      <rPr>
        <b/>
        <sz val="8"/>
        <color theme="1" tint="0.249977111117893"/>
        <rFont val="GeNEVEA"/>
      </rPr>
      <t xml:space="preserve">Maximus Elephant Rack con Aglomerado.     </t>
    </r>
    <r>
      <rPr>
        <sz val="8"/>
        <color theme="1" tint="0.249977111117893"/>
        <rFont val="GeNEVEA"/>
      </rPr>
      <t xml:space="preserve">                                        *Elephant rack con aglomerado 
*Soporta un peso de 450 KG por nivel                      </t>
    </r>
  </si>
  <si>
    <t>Frente:122cm       Alto:183cm Prof:45cm</t>
  </si>
  <si>
    <t>ARENA</t>
  </si>
  <si>
    <r>
      <rPr>
        <b/>
        <sz val="8"/>
        <color theme="1" tint="0.249977111117893"/>
        <rFont val="GeNEVEA"/>
      </rPr>
      <t>Elephant Rack 120 con Aglomerado.</t>
    </r>
    <r>
      <rPr>
        <sz val="8"/>
        <color theme="1" tint="0.249977111117893"/>
        <rFont val="GeNEVEA"/>
      </rPr>
      <t xml:space="preserve">       *5 niveles
*Capacidad de carga de 120 kg por nivel.
*Ajuste de entrepaño cada 1 ½”
*Entrepaño aglomerado de 16 mm                     </t>
    </r>
  </si>
  <si>
    <r>
      <rPr>
        <b/>
        <sz val="8"/>
        <color theme="1" tint="0.249977111117893"/>
        <rFont val="GeNEVEA"/>
      </rPr>
      <t xml:space="preserve">Estante Metálico Rivet de 4 Repisas de Madera 20995 </t>
    </r>
    <r>
      <rPr>
        <sz val="8"/>
        <color theme="1" tint="0.249977111117893"/>
        <rFont val="GeNEVEA"/>
      </rPr>
      <t xml:space="preserve">                                  
*Sistema de armado sin tornillos.           *Él anaquel metálico de 4 repisas resiste hasta 1500 kg de peso bien distribuido entre las 4 repisas.              </t>
    </r>
  </si>
  <si>
    <t>Frente:91cm       Alto:152cm Prof:46cm</t>
  </si>
  <si>
    <t>ALUMINIO</t>
  </si>
  <si>
    <r>
      <rPr>
        <b/>
        <sz val="8"/>
        <color theme="1" tint="0.249977111117893"/>
        <rFont val="GeNEVEA"/>
      </rPr>
      <t xml:space="preserve">Estante Metálico Rivet de 4 Repisas de rejilla  20995   </t>
    </r>
    <r>
      <rPr>
        <sz val="8"/>
        <color theme="1" tint="0.249977111117893"/>
        <rFont val="GeNEVEA"/>
      </rPr>
      <t xml:space="preserve">                                
*Sistema de armado sin tornillos.           *Él anaquel metálico de 4 repisas resiste hasta 1500 kg de peso bien distribuido entre las 4 repisas.              </t>
    </r>
  </si>
  <si>
    <r>
      <rPr>
        <b/>
        <sz val="8"/>
        <color theme="1" tint="0.249977111117893"/>
        <rFont val="GeNEVEA"/>
      </rPr>
      <t xml:space="preserve">Estante Metálico Rivet de 5 Repisas de Madera 17313.   </t>
    </r>
    <r>
      <rPr>
        <sz val="8"/>
        <color theme="1" tint="0.249977111117893"/>
        <rFont val="GeNEVEA"/>
      </rPr>
      <t xml:space="preserve">                           *Sistema de armado sin tornillos.            *Él anaquel metálico de 5 repisas resiste hasta 1700 kg de peso bien distribuido entre las 5 repisas.
*Puede ser armado de manera vertical u horizontal.             </t>
    </r>
  </si>
  <si>
    <t>Frente:122cm       Alto:183cm Prof:46cm</t>
  </si>
  <si>
    <r>
      <rPr>
        <b/>
        <sz val="8"/>
        <color theme="1" tint="0.249977111117893"/>
        <rFont val="GeNEVEA"/>
      </rPr>
      <t xml:space="preserve">Banca Airport Ofik 3 Plazas Silver Gray SJ8203   </t>
    </r>
    <r>
      <rPr>
        <sz val="8"/>
        <color theme="1" tint="0.249977111117893"/>
        <rFont val="GeNEVEA"/>
      </rPr>
      <t xml:space="preserve">              
*Acabado en una sola pieza de lámina de acero calibre 14 multiperforada para permitir el paso de líquidos.
*Diseño con ergonómico | metálica cromada y pulida.                                                         </t>
    </r>
  </si>
  <si>
    <t>Frente:177cm       Alto:77cm Prof:68cm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</si>
</sst>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4" formatCode="_-&quot;$&quot;* #,##0.00_-;\-&quot;$&quot;* #,##0.00_-;_-&quot;$&quot;* &quot;-&quot;??_-;_-@_-"/>
    <numFmt numFmtId="43" formatCode="_-* #,##0.00_-;\-* #,##0.00_-;_-* &quot;-&quot;??_-;_-@_-"/>
    <numFmt numFmtId="164" formatCode="_-&quot;$&quot;* #,##0_-;\-&quot;$&quot;* #,##0_-;_-&quot;$&quot;* &quot;-&quot;??_-;_-@_-"/>
  </numFmts>
  <fonts count="49">
    <font>
      <sz val="11"/>
      <color theme="1"/>
      <name val="Aptos Narrow"/>
      <family val="2"/>
      <scheme val="minor"/>
    </font>
    <font>
      <sz val="11"/>
      <color theme="1"/>
      <name val="Aptos Narrow"/>
      <family val="2"/>
      <scheme val="minor"/>
    </font>
    <font>
      <sz val="11"/>
      <color theme="0"/>
      <name val="Aptos Narrow"/>
      <family val="2"/>
      <scheme val="minor"/>
    </font>
    <font>
      <sz val="12"/>
      <color theme="1" tint="0.249977111117893"/>
      <name val="Arial"/>
      <family val="2"/>
    </font>
    <font>
      <b/>
      <sz val="14"/>
      <color theme="1"/>
      <name val="Aptos Narrow"/>
      <family val="2"/>
      <scheme val="minor"/>
    </font>
    <font>
      <b/>
      <sz val="14"/>
      <name val="Aptos Narrow"/>
      <family val="2"/>
      <scheme val="minor"/>
    </font>
    <font>
      <sz val="12"/>
      <name val="Arial"/>
      <family val="2"/>
    </font>
    <font>
      <sz val="11"/>
      <name val="Aptos Narrow"/>
      <family val="2"/>
      <scheme val="minor"/>
    </font>
    <font>
      <sz val="12"/>
      <color theme="1" tint="0.249977111117893"/>
      <name val="Kalinga"/>
      <family val="2"/>
    </font>
    <font>
      <sz val="8.8000000000000007"/>
      <color rgb="FF02538A"/>
      <name val="Arial"/>
      <family val="2"/>
    </font>
    <font>
      <u/>
      <sz val="10"/>
      <color indexed="12"/>
      <name val="Verdana"/>
      <family val="2"/>
    </font>
    <font>
      <b/>
      <sz val="9"/>
      <name val="Arial"/>
      <family val="2"/>
    </font>
    <font>
      <sz val="9"/>
      <name val="Arial"/>
      <family val="2"/>
    </font>
    <font>
      <b/>
      <sz val="14"/>
      <color theme="0"/>
      <name val="Kalinga"/>
      <family val="2"/>
    </font>
    <font>
      <b/>
      <sz val="12"/>
      <name val="Kalinga"/>
      <family val="2"/>
    </font>
    <font>
      <sz val="12"/>
      <name val="Kalinga"/>
      <family val="2"/>
    </font>
    <font>
      <sz val="9"/>
      <color rgb="FF124A97"/>
      <name val="Arial"/>
      <family val="2"/>
    </font>
    <font>
      <sz val="9"/>
      <color theme="1" tint="0.249977111117893"/>
      <name val="Arial"/>
      <family val="2"/>
    </font>
    <font>
      <b/>
      <sz val="11"/>
      <name val="Arial"/>
      <family val="2"/>
    </font>
    <font>
      <b/>
      <sz val="10"/>
      <color rgb="FF002060"/>
      <name val="Arial"/>
      <family val="2"/>
    </font>
    <font>
      <b/>
      <sz val="8"/>
      <color indexed="9"/>
      <name val="Arial"/>
      <family val="2"/>
    </font>
    <font>
      <b/>
      <sz val="8"/>
      <color theme="0"/>
      <name val="Arial"/>
      <family val="2"/>
    </font>
    <font>
      <b/>
      <sz val="10"/>
      <color theme="0"/>
      <name val="Arial"/>
      <family val="2"/>
    </font>
    <font>
      <b/>
      <sz val="9"/>
      <name val="Geneva"/>
    </font>
    <font>
      <sz val="9"/>
      <name val="Geneva"/>
    </font>
    <font>
      <sz val="10"/>
      <name val="Verdana"/>
      <family val="2"/>
    </font>
    <font>
      <sz val="8"/>
      <color theme="1" tint="0.249977111117893"/>
      <name val="Geneva"/>
    </font>
    <font>
      <b/>
      <sz val="8"/>
      <color theme="1" tint="0.249977111117893"/>
      <name val="Geneva"/>
    </font>
    <font>
      <sz val="8"/>
      <color theme="1" tint="0.249977111117893"/>
      <name val="GeNEVEA"/>
    </font>
    <font>
      <b/>
      <sz val="8"/>
      <color theme="1" tint="0.249977111117893"/>
      <name val="GeNEVEA"/>
    </font>
    <font>
      <sz val="8"/>
      <color rgb="FF565656"/>
      <name val="Arial"/>
      <family val="2"/>
    </font>
    <font>
      <b/>
      <sz val="8"/>
      <color rgb="FF565656"/>
      <name val="Arial"/>
      <family val="2"/>
    </font>
    <font>
      <u/>
      <sz val="9"/>
      <name val="Arial"/>
      <family val="2"/>
    </font>
    <font>
      <b/>
      <sz val="12"/>
      <color theme="1" tint="0.34998626667073579"/>
      <name val="Aptos Narrow"/>
      <family val="2"/>
      <scheme val="minor"/>
    </font>
    <font>
      <sz val="12"/>
      <color theme="1" tint="0.34998626667073579"/>
      <name val="Aptos Narrow"/>
      <family val="2"/>
      <scheme val="minor"/>
    </font>
    <font>
      <sz val="12"/>
      <color theme="1"/>
      <name val="Aptos Narrow"/>
      <family val="2"/>
      <scheme val="minor"/>
    </font>
    <font>
      <sz val="12"/>
      <color theme="1" tint="0.249977111117893"/>
      <name val="Aptos Narrow"/>
      <family val="2"/>
      <scheme val="minor"/>
    </font>
    <font>
      <sz val="11"/>
      <color theme="0" tint="-0.34998626667073579"/>
      <name val="Aptos Narrow"/>
      <family val="2"/>
      <scheme val="minor"/>
    </font>
    <font>
      <b/>
      <sz val="12"/>
      <color theme="1" tint="0.249977111117893"/>
      <name val="Aptos Narrow"/>
      <family val="2"/>
      <scheme val="minor"/>
    </font>
    <font>
      <b/>
      <sz val="12"/>
      <color theme="1"/>
      <name val="Aptos Narrow"/>
      <family val="2"/>
      <scheme val="minor"/>
    </font>
    <font>
      <b/>
      <sz val="8"/>
      <name val="Arial"/>
      <family val="2"/>
    </font>
    <font>
      <sz val="8"/>
      <name val="Aptos Narrow"/>
      <family val="2"/>
      <scheme val="minor"/>
    </font>
    <font>
      <i/>
      <sz val="8"/>
      <color theme="1" tint="0.249977111117893"/>
      <name val="GeNEVEA"/>
    </font>
    <font>
      <b/>
      <sz val="8"/>
      <name val="Geneva"/>
    </font>
    <font>
      <b/>
      <sz val="16"/>
      <color theme="1" tint="0.34998626667073579"/>
      <name val="Aptos Narrow"/>
      <family val="2"/>
      <scheme val="minor"/>
    </font>
    <font>
      <b/>
      <sz val="10"/>
      <name val="Verdana"/>
      <family val="2"/>
    </font>
    <font>
      <b/>
      <sz val="10"/>
      <color theme="1"/>
      <name val="Verdana"/>
      <family val="2"/>
    </font>
    <font>
      <u/>
      <sz val="10"/>
      <name val="Verdana"/>
      <family val="2"/>
    </font>
    <font>
      <sz val="7"/>
      <name val="Arial"/>
      <family val="2"/>
    </font>
  </fonts>
  <fills count="13">
    <fill>
      <patternFill patternType="none"/>
    </fill>
    <fill>
      <patternFill patternType="gray125"/>
    </fill>
    <fill>
      <patternFill patternType="solid">
        <fgColor theme="0"/>
        <bgColor indexed="64"/>
      </patternFill>
    </fill>
    <fill>
      <patternFill patternType="solid">
        <fgColor rgb="FF00263B"/>
        <bgColor indexed="64"/>
      </patternFill>
    </fill>
    <fill>
      <patternFill patternType="solid">
        <fgColor indexed="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3" tint="0.8999908444471571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55"/>
      </right>
      <top style="thin">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hair">
        <color indexed="55"/>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55"/>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0" fillId="0" borderId="0" applyNumberFormat="0" applyFill="0" applyBorder="0" applyAlignment="0" applyProtection="0">
      <alignment vertical="top"/>
      <protection locked="0"/>
    </xf>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13">
    <xf numFmtId="0" fontId="0" fillId="0" borderId="0" xfId="0"/>
    <xf numFmtId="0" fontId="3" fillId="2" borderId="0" xfId="0" applyFont="1" applyFill="1"/>
    <xf numFmtId="0" fontId="4" fillId="0" borderId="0" xfId="0" applyFont="1"/>
    <xf numFmtId="0" fontId="5" fillId="0" borderId="0" xfId="0" applyFont="1"/>
    <xf numFmtId="0" fontId="1" fillId="0" borderId="0" xfId="0" applyFont="1"/>
    <xf numFmtId="0" fontId="3" fillId="3" borderId="0" xfId="0" applyFont="1" applyFill="1"/>
    <xf numFmtId="0" fontId="6" fillId="3" borderId="0" xfId="0" applyFont="1" applyFill="1"/>
    <xf numFmtId="0" fontId="3" fillId="0" borderId="0" xfId="0" applyFont="1"/>
    <xf numFmtId="0" fontId="6" fillId="0" borderId="0" xfId="0" applyFont="1"/>
    <xf numFmtId="0" fontId="7" fillId="4" borderId="0" xfId="0" applyFont="1" applyFill="1"/>
    <xf numFmtId="0" fontId="8" fillId="4" borderId="0" xfId="0" applyFont="1" applyFill="1" applyAlignment="1">
      <alignment horizontal="left" wrapText="1"/>
    </xf>
    <xf numFmtId="0" fontId="9" fillId="0" borderId="0" xfId="0" applyFont="1"/>
    <xf numFmtId="0" fontId="11" fillId="4" borderId="0" xfId="1" applyFont="1" applyFill="1" applyBorder="1" applyAlignment="1" applyProtection="1"/>
    <xf numFmtId="0" fontId="12" fillId="4" borderId="0" xfId="0" applyFont="1" applyFill="1"/>
    <xf numFmtId="0" fontId="10" fillId="0" borderId="0" xfId="1" applyBorder="1" applyAlignment="1" applyProtection="1"/>
    <xf numFmtId="0" fontId="12" fillId="0" borderId="0" xfId="0" applyFont="1"/>
    <xf numFmtId="0" fontId="8" fillId="4" borderId="0" xfId="0" applyFont="1" applyFill="1" applyAlignment="1">
      <alignment wrapText="1"/>
    </xf>
    <xf numFmtId="0" fontId="7" fillId="0" borderId="0" xfId="0" applyFont="1"/>
    <xf numFmtId="0" fontId="8" fillId="4" borderId="0" xfId="0" applyFont="1" applyFill="1" applyAlignment="1">
      <alignment horizontal="left" vertical="center"/>
    </xf>
    <xf numFmtId="0" fontId="8" fillId="4" borderId="0" xfId="0" applyFont="1" applyFill="1" applyAlignment="1">
      <alignment horizontal="left"/>
    </xf>
    <xf numFmtId="0" fontId="16" fillId="0" borderId="0" xfId="0" applyFont="1"/>
    <xf numFmtId="0" fontId="17" fillId="4" borderId="0" xfId="0" applyFont="1" applyFill="1"/>
    <xf numFmtId="0" fontId="11" fillId="0" borderId="0" xfId="1" applyFont="1" applyBorder="1" applyAlignment="1" applyProtection="1"/>
    <xf numFmtId="0" fontId="12" fillId="4" borderId="0" xfId="0" applyFont="1" applyFill="1" applyAlignment="1">
      <alignment vertical="center"/>
    </xf>
    <xf numFmtId="0" fontId="1" fillId="0" borderId="0" xfId="0" applyFont="1" applyAlignment="1">
      <alignment vertical="center"/>
    </xf>
    <xf numFmtId="0" fontId="1" fillId="4" borderId="0" xfId="0" applyFont="1" applyFill="1"/>
    <xf numFmtId="0" fontId="12" fillId="4" borderId="0" xfId="0" applyFont="1" applyFill="1" applyAlignment="1">
      <alignment horizontal="left"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20"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0" fillId="3" borderId="1" xfId="0" applyFont="1" applyFill="1" applyBorder="1" applyAlignment="1">
      <alignment horizontal="center" vertical="center" wrapText="1"/>
    </xf>
    <xf numFmtId="0" fontId="22" fillId="3" borderId="5" xfId="0" applyFont="1" applyFill="1" applyBorder="1" applyAlignment="1">
      <alignment horizontal="center" vertical="center"/>
    </xf>
    <xf numFmtId="0" fontId="23" fillId="4" borderId="6" xfId="0" applyFont="1" applyFill="1" applyBorder="1" applyAlignment="1">
      <alignment horizontal="center" vertical="center"/>
    </xf>
    <xf numFmtId="0" fontId="24" fillId="4" borderId="6" xfId="0" applyFont="1" applyFill="1" applyBorder="1" applyAlignment="1">
      <alignment horizontal="center" vertical="center"/>
    </xf>
    <xf numFmtId="0" fontId="23" fillId="0" borderId="6" xfId="0" applyFont="1" applyBorder="1" applyAlignment="1">
      <alignment horizontal="center" vertical="center" wrapText="1"/>
    </xf>
    <xf numFmtId="0" fontId="25" fillId="0" borderId="7" xfId="1" applyFont="1" applyBorder="1" applyAlignment="1" applyProtection="1"/>
    <xf numFmtId="0" fontId="27" fillId="0" borderId="6" xfId="0" applyFont="1" applyBorder="1" applyAlignment="1">
      <alignment horizontal="center" vertical="center" wrapText="1"/>
    </xf>
    <xf numFmtId="0" fontId="24" fillId="4" borderId="6" xfId="0" applyFont="1" applyFill="1" applyBorder="1" applyAlignment="1">
      <alignment horizontal="center" vertical="center" wrapText="1"/>
    </xf>
    <xf numFmtId="4" fontId="24" fillId="0" borderId="6" xfId="0" applyNumberFormat="1" applyFont="1" applyBorder="1" applyAlignment="1">
      <alignment horizontal="center" vertical="center" wrapText="1"/>
    </xf>
    <xf numFmtId="0" fontId="25" fillId="0" borderId="1" xfId="1" applyFont="1" applyBorder="1" applyAlignment="1" applyProtection="1"/>
    <xf numFmtId="0" fontId="25" fillId="0" borderId="8" xfId="1" applyFont="1" applyBorder="1" applyAlignment="1" applyProtection="1"/>
    <xf numFmtId="0" fontId="0" fillId="0" borderId="1" xfId="0" applyBorder="1"/>
    <xf numFmtId="0" fontId="18" fillId="4" borderId="0" xfId="0" applyFont="1" applyFill="1" applyAlignment="1">
      <alignment vertical="center"/>
    </xf>
    <xf numFmtId="0" fontId="22" fillId="2" borderId="0" xfId="0" applyFont="1" applyFill="1" applyAlignment="1">
      <alignment horizontal="center" vertical="center"/>
    </xf>
    <xf numFmtId="0" fontId="32" fillId="2" borderId="0" xfId="0" applyFont="1" applyFill="1" applyAlignment="1">
      <alignment vertical="center"/>
    </xf>
    <xf numFmtId="0" fontId="22" fillId="2" borderId="0" xfId="0" applyFont="1" applyFill="1" applyAlignment="1">
      <alignment horizontal="center"/>
    </xf>
    <xf numFmtId="0" fontId="33" fillId="4" borderId="0" xfId="0" applyFont="1" applyFill="1" applyAlignment="1">
      <alignment horizontal="right"/>
    </xf>
    <xf numFmtId="0" fontId="34" fillId="0" borderId="0" xfId="0" applyFont="1"/>
    <xf numFmtId="0" fontId="35" fillId="4" borderId="0" xfId="0" applyFont="1" applyFill="1"/>
    <xf numFmtId="44" fontId="36" fillId="4" borderId="0" xfId="2" applyFont="1" applyFill="1" applyBorder="1"/>
    <xf numFmtId="0" fontId="36" fillId="0" borderId="0" xfId="0" applyFont="1"/>
    <xf numFmtId="0" fontId="36" fillId="4" borderId="0" xfId="0" applyFont="1" applyFill="1"/>
    <xf numFmtId="0" fontId="0" fillId="4" borderId="0" xfId="0" applyFill="1" applyAlignment="1">
      <alignment horizontal="right" vertical="center"/>
    </xf>
    <xf numFmtId="9" fontId="1" fillId="0" borderId="0" xfId="3" applyFont="1"/>
    <xf numFmtId="9" fontId="1" fillId="0" borderId="0" xfId="3" applyFont="1" applyAlignment="1">
      <alignment horizontal="center"/>
    </xf>
    <xf numFmtId="0" fontId="1" fillId="4" borderId="0" xfId="0" applyFont="1" applyFill="1" applyAlignment="1">
      <alignment horizontal="right" vertical="center"/>
    </xf>
    <xf numFmtId="9" fontId="1" fillId="0" borderId="0" xfId="0" applyNumberFormat="1" applyFont="1"/>
    <xf numFmtId="0" fontId="34" fillId="4" borderId="0" xfId="0" applyFont="1" applyFill="1"/>
    <xf numFmtId="0" fontId="1" fillId="0" borderId="0" xfId="0" applyFont="1" applyAlignment="1">
      <alignment horizontal="right" vertical="center"/>
    </xf>
    <xf numFmtId="9" fontId="37" fillId="0" borderId="0" xfId="0" applyNumberFormat="1" applyFont="1"/>
    <xf numFmtId="9" fontId="0" fillId="0" borderId="0" xfId="0" applyNumberFormat="1" applyAlignment="1">
      <alignment horizontal="center"/>
    </xf>
    <xf numFmtId="0" fontId="38" fillId="4" borderId="0" xfId="0" applyFont="1" applyFill="1" applyAlignment="1">
      <alignment vertical="center"/>
    </xf>
    <xf numFmtId="0" fontId="35" fillId="4" borderId="0" xfId="0" applyFont="1" applyFill="1" applyAlignment="1">
      <alignment vertical="center"/>
    </xf>
    <xf numFmtId="0" fontId="2" fillId="2" borderId="0" xfId="0" applyFont="1" applyFill="1"/>
    <xf numFmtId="0" fontId="33" fillId="4" borderId="9" xfId="0" applyFont="1" applyFill="1" applyBorder="1" applyAlignment="1">
      <alignment horizontal="right"/>
    </xf>
    <xf numFmtId="0" fontId="39" fillId="4" borderId="9" xfId="0" applyFont="1" applyFill="1" applyBorder="1"/>
    <xf numFmtId="0" fontId="40" fillId="3" borderId="0" xfId="0" applyFont="1" applyFill="1"/>
    <xf numFmtId="0" fontId="1" fillId="3" borderId="0" xfId="0" applyFont="1" applyFill="1"/>
    <xf numFmtId="0" fontId="20" fillId="3" borderId="2" xfId="0" applyFont="1" applyFill="1" applyBorder="1" applyAlignment="1">
      <alignment horizontal="center" vertical="center"/>
    </xf>
    <xf numFmtId="0" fontId="0" fillId="0" borderId="1" xfId="0" applyBorder="1" applyAlignment="1">
      <alignment horizontal="center" vertical="center"/>
    </xf>
    <xf numFmtId="0" fontId="10" fillId="0" borderId="8" xfId="1" applyBorder="1" applyAlignment="1" applyProtection="1"/>
    <xf numFmtId="0" fontId="10" fillId="0" borderId="8" xfId="1" applyBorder="1" applyAlignment="1" applyProtection="1">
      <alignment horizontal="center"/>
    </xf>
    <xf numFmtId="0" fontId="10" fillId="0" borderId="1" xfId="1" applyBorder="1" applyAlignment="1" applyProtection="1">
      <alignment horizontal="center"/>
    </xf>
    <xf numFmtId="0" fontId="0" fillId="0" borderId="0" xfId="0" applyAlignment="1">
      <alignment horizontal="center" vertical="center"/>
    </xf>
    <xf numFmtId="0" fontId="0" fillId="0" borderId="6" xfId="0" applyBorder="1" applyAlignment="1">
      <alignment horizontal="center" vertical="center"/>
    </xf>
    <xf numFmtId="0" fontId="23" fillId="4" borderId="1" xfId="0" applyFont="1" applyFill="1" applyBorder="1" applyAlignment="1">
      <alignment horizontal="center" vertical="center"/>
    </xf>
    <xf numFmtId="0" fontId="24" fillId="4" borderId="1" xfId="0" applyFont="1" applyFill="1" applyBorder="1" applyAlignment="1">
      <alignment horizontal="center" vertical="center"/>
    </xf>
    <xf numFmtId="0" fontId="27" fillId="0" borderId="1" xfId="0" applyFont="1" applyBorder="1" applyAlignment="1">
      <alignment horizontal="center" vertical="center" wrapText="1"/>
    </xf>
    <xf numFmtId="0" fontId="24" fillId="4"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1" fillId="0" borderId="1" xfId="0" applyFont="1" applyBorder="1"/>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vertical="center"/>
    </xf>
    <xf numFmtId="0" fontId="8" fillId="0" borderId="0" xfId="0" applyFont="1" applyAlignment="1">
      <alignment horizontal="left"/>
    </xf>
    <xf numFmtId="0" fontId="12" fillId="0" borderId="0" xfId="0" applyFont="1" applyAlignment="1">
      <alignment horizontal="left" vertical="center"/>
    </xf>
    <xf numFmtId="0" fontId="11" fillId="0" borderId="0" xfId="0" applyFont="1" applyAlignment="1">
      <alignment horizontal="center" vertical="center"/>
    </xf>
    <xf numFmtId="164" fontId="1" fillId="0" borderId="0" xfId="4" applyNumberFormat="1" applyFont="1"/>
    <xf numFmtId="164" fontId="3" fillId="3" borderId="0" xfId="4" applyNumberFormat="1" applyFont="1" applyFill="1"/>
    <xf numFmtId="164" fontId="9" fillId="0" borderId="0" xfId="4" applyNumberFormat="1" applyFont="1"/>
    <xf numFmtId="164" fontId="12" fillId="4" borderId="0" xfId="4" applyNumberFormat="1" applyFont="1" applyFill="1"/>
    <xf numFmtId="164" fontId="16" fillId="0" borderId="0" xfId="4" applyNumberFormat="1" applyFont="1"/>
    <xf numFmtId="164" fontId="1" fillId="0" borderId="0" xfId="4" applyNumberFormat="1" applyFont="1" applyAlignment="1">
      <alignment vertical="center"/>
    </xf>
    <xf numFmtId="164" fontId="20" fillId="3" borderId="1" xfId="4" applyNumberFormat="1" applyFont="1" applyFill="1" applyBorder="1" applyAlignment="1">
      <alignment horizontal="center" vertical="center" wrapText="1"/>
    </xf>
    <xf numFmtId="164" fontId="24" fillId="0" borderId="6" xfId="4" applyNumberFormat="1" applyFont="1" applyBorder="1" applyAlignment="1">
      <alignment horizontal="center" vertical="center" wrapText="1"/>
    </xf>
    <xf numFmtId="164" fontId="4" fillId="0" borderId="0" xfId="4" applyNumberFormat="1" applyFont="1"/>
    <xf numFmtId="164" fontId="3" fillId="0" borderId="0" xfId="4" applyNumberFormat="1" applyFont="1"/>
    <xf numFmtId="164" fontId="17" fillId="4" borderId="0" xfId="4" applyNumberFormat="1" applyFont="1" applyFill="1"/>
    <xf numFmtId="164" fontId="1" fillId="4" borderId="0" xfId="4" applyNumberFormat="1" applyFont="1" applyFill="1"/>
    <xf numFmtId="164" fontId="22" fillId="3" borderId="5" xfId="4" applyNumberFormat="1" applyFont="1" applyFill="1" applyBorder="1" applyAlignment="1">
      <alignment horizontal="center" vertical="center"/>
    </xf>
    <xf numFmtId="164" fontId="24" fillId="4" borderId="6" xfId="4" applyNumberFormat="1" applyFont="1" applyFill="1" applyBorder="1" applyAlignment="1">
      <alignment horizontal="center" vertical="center" wrapText="1"/>
    </xf>
    <xf numFmtId="0" fontId="22" fillId="3" borderId="0" xfId="0" applyFont="1" applyFill="1" applyAlignment="1">
      <alignment horizontal="center" vertical="center"/>
    </xf>
    <xf numFmtId="0" fontId="18" fillId="4" borderId="0" xfId="0" applyFont="1" applyFill="1" applyAlignment="1">
      <alignment horizontal="right" vertical="center"/>
    </xf>
    <xf numFmtId="0" fontId="19" fillId="4" borderId="0" xfId="0" applyFont="1" applyFill="1" applyAlignment="1">
      <alignment horizontal="center" vertical="center"/>
    </xf>
    <xf numFmtId="0" fontId="17" fillId="0" borderId="0" xfId="0" applyFont="1"/>
    <xf numFmtId="4" fontId="24" fillId="0" borderId="1" xfId="0" applyNumberFormat="1" applyFont="1" applyBorder="1" applyAlignment="1">
      <alignment horizontal="center" vertical="center" wrapText="1"/>
    </xf>
    <xf numFmtId="0" fontId="43" fillId="0" borderId="0" xfId="0" applyFont="1" applyAlignment="1">
      <alignment horizontal="center" vertical="center" wrapText="1"/>
    </xf>
    <xf numFmtId="0" fontId="43" fillId="0" borderId="1" xfId="0" applyFont="1" applyBorder="1" applyAlignment="1">
      <alignment horizontal="center" vertical="center" wrapText="1"/>
    </xf>
    <xf numFmtId="0" fontId="23" fillId="4" borderId="2" xfId="0" applyFont="1" applyFill="1" applyBorder="1" applyAlignment="1">
      <alignment horizontal="center" vertical="center"/>
    </xf>
    <xf numFmtId="0" fontId="0" fillId="0" borderId="4" xfId="0" applyBorder="1"/>
    <xf numFmtId="0" fontId="44" fillId="4" borderId="0" xfId="0" applyFont="1" applyFill="1"/>
    <xf numFmtId="44" fontId="0" fillId="0" borderId="1" xfId="4" applyFont="1" applyBorder="1" applyAlignment="1">
      <alignment vertical="center"/>
    </xf>
    <xf numFmtId="0" fontId="45" fillId="0" borderId="8" xfId="1" applyFont="1" applyBorder="1" applyAlignment="1" applyProtection="1"/>
    <xf numFmtId="0" fontId="10" fillId="0" borderId="1" xfId="1" applyBorder="1" applyAlignment="1" applyProtection="1"/>
    <xf numFmtId="0" fontId="47" fillId="0" borderId="1" xfId="1" applyFont="1" applyBorder="1" applyAlignment="1" applyProtection="1"/>
    <xf numFmtId="0" fontId="45" fillId="0" borderId="1" xfId="1" applyFont="1" applyBorder="1" applyAlignment="1" applyProtection="1"/>
    <xf numFmtId="0" fontId="23" fillId="4" borderId="0" xfId="0" applyFont="1" applyFill="1" applyAlignment="1">
      <alignment horizontal="center" vertical="center"/>
    </xf>
    <xf numFmtId="0" fontId="23" fillId="4" borderId="0" xfId="0" applyFont="1" applyFill="1" applyAlignment="1">
      <alignment vertical="center"/>
    </xf>
    <xf numFmtId="0" fontId="0" fillId="0" borderId="1" xfId="0" applyBorder="1" applyAlignment="1">
      <alignment horizontal="left"/>
    </xf>
    <xf numFmtId="44" fontId="0" fillId="0" borderId="6" xfId="4" applyFont="1" applyBorder="1" applyAlignment="1">
      <alignment vertical="center"/>
    </xf>
    <xf numFmtId="0" fontId="23" fillId="4" borderId="13" xfId="0" applyFont="1" applyFill="1" applyBorder="1" applyAlignment="1">
      <alignment horizontal="center" vertical="center"/>
    </xf>
    <xf numFmtId="0" fontId="24" fillId="4" borderId="13" xfId="0" applyFont="1" applyFill="1" applyBorder="1" applyAlignment="1">
      <alignment horizontal="center" vertical="center"/>
    </xf>
    <xf numFmtId="0" fontId="10" fillId="0" borderId="15" xfId="1" applyBorder="1" applyAlignment="1" applyProtection="1"/>
    <xf numFmtId="44" fontId="0" fillId="0" borderId="14" xfId="4" applyFont="1" applyBorder="1" applyAlignment="1">
      <alignment vertical="center"/>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6" xfId="0" applyFont="1" applyFill="1" applyBorder="1" applyAlignment="1">
      <alignment horizontal="center" vertical="center" wrapText="1"/>
    </xf>
    <xf numFmtId="0" fontId="23" fillId="0" borderId="1" xfId="0" applyFont="1" applyBorder="1" applyAlignment="1">
      <alignment horizontal="center" vertical="center" wrapText="1"/>
    </xf>
    <xf numFmtId="6" fontId="0" fillId="0" borderId="1" xfId="4" applyNumberFormat="1" applyFont="1" applyBorder="1" applyAlignment="1">
      <alignment vertical="center"/>
    </xf>
    <xf numFmtId="8" fontId="0" fillId="0" borderId="1" xfId="4" applyNumberFormat="1" applyFont="1" applyBorder="1" applyAlignment="1">
      <alignment vertical="center"/>
    </xf>
    <xf numFmtId="44" fontId="0" fillId="0" borderId="13" xfId="4" applyFont="1" applyFill="1" applyBorder="1" applyAlignment="1">
      <alignment vertical="center"/>
    </xf>
    <xf numFmtId="44" fontId="0" fillId="0" borderId="1" xfId="4" applyFont="1" applyFill="1" applyBorder="1" applyAlignment="1">
      <alignment vertical="center"/>
    </xf>
    <xf numFmtId="0" fontId="0" fillId="0" borderId="14" xfId="0" applyBorder="1" applyAlignment="1">
      <alignment horizontal="center" vertical="center"/>
    </xf>
    <xf numFmtId="0" fontId="23" fillId="5" borderId="6" xfId="0" applyFont="1" applyFill="1" applyBorder="1" applyAlignment="1">
      <alignment horizontal="center" vertical="center" wrapText="1"/>
    </xf>
    <xf numFmtId="0" fontId="10" fillId="0" borderId="6" xfId="1" applyBorder="1" applyAlignment="1" applyProtection="1"/>
    <xf numFmtId="0" fontId="22" fillId="3" borderId="6" xfId="0" applyFont="1" applyFill="1" applyBorder="1" applyAlignment="1">
      <alignment horizontal="center" vertical="center"/>
    </xf>
    <xf numFmtId="0" fontId="24" fillId="6" borderId="6" xfId="0" applyFont="1" applyFill="1" applyBorder="1" applyAlignment="1">
      <alignment horizontal="center" vertical="center" wrapText="1"/>
    </xf>
    <xf numFmtId="0" fontId="22" fillId="6" borderId="1" xfId="0" applyFont="1" applyFill="1" applyBorder="1" applyAlignment="1">
      <alignment horizontal="center" vertical="center"/>
    </xf>
    <xf numFmtId="0" fontId="10" fillId="0" borderId="8" xfId="1" applyFill="1" applyBorder="1" applyAlignment="1" applyProtection="1"/>
    <xf numFmtId="0" fontId="24" fillId="0" borderId="6" xfId="0" applyFont="1" applyBorder="1" applyAlignment="1">
      <alignment horizontal="center" vertical="center" wrapText="1"/>
    </xf>
    <xf numFmtId="0" fontId="22" fillId="0" borderId="5" xfId="0" applyFont="1" applyBorder="1" applyAlignment="1">
      <alignment horizontal="center" vertical="center"/>
    </xf>
    <xf numFmtId="0" fontId="10" fillId="0" borderId="8" xfId="1" applyFill="1" applyBorder="1" applyAlignment="1" applyProtection="1">
      <alignment horizontal="center"/>
    </xf>
    <xf numFmtId="0" fontId="10" fillId="0" borderId="1" xfId="1" applyFill="1" applyBorder="1" applyAlignment="1" applyProtection="1">
      <alignment horizontal="center"/>
    </xf>
    <xf numFmtId="0" fontId="24" fillId="0" borderId="1" xfId="0" applyFont="1" applyBorder="1" applyAlignment="1">
      <alignment horizontal="center" vertical="center" wrapText="1"/>
    </xf>
    <xf numFmtId="0" fontId="22" fillId="0" borderId="1" xfId="0" applyFont="1" applyBorder="1" applyAlignment="1">
      <alignment horizontal="center" vertical="center"/>
    </xf>
    <xf numFmtId="2" fontId="48" fillId="7" borderId="0" xfId="0" applyNumberFormat="1" applyFont="1" applyFill="1"/>
    <xf numFmtId="4" fontId="24" fillId="7" borderId="6" xfId="0" applyNumberFormat="1" applyFont="1" applyFill="1" applyBorder="1" applyAlignment="1">
      <alignment horizontal="center" vertical="center" wrapText="1"/>
    </xf>
    <xf numFmtId="0" fontId="0" fillId="7" borderId="0" xfId="0" applyFill="1"/>
    <xf numFmtId="0" fontId="0" fillId="8" borderId="0" xfId="0" applyFill="1"/>
    <xf numFmtId="0" fontId="0" fillId="9" borderId="0" xfId="0" applyFill="1"/>
    <xf numFmtId="0" fontId="1" fillId="8" borderId="0" xfId="0" applyFont="1" applyFill="1"/>
    <xf numFmtId="2" fontId="48" fillId="9" borderId="0" xfId="0" applyNumberFormat="1" applyFont="1" applyFill="1"/>
    <xf numFmtId="0" fontId="27" fillId="0" borderId="1" xfId="0" quotePrefix="1" applyFont="1" applyBorder="1" applyAlignment="1">
      <alignment horizontal="center" vertical="center" wrapText="1"/>
    </xf>
    <xf numFmtId="0" fontId="0" fillId="10" borderId="0" xfId="0" applyFill="1"/>
    <xf numFmtId="0" fontId="0" fillId="11" borderId="0" xfId="0" applyFill="1"/>
    <xf numFmtId="0" fontId="23" fillId="7" borderId="0" xfId="0" applyFont="1" applyFill="1" applyAlignment="1">
      <alignment vertical="center"/>
    </xf>
    <xf numFmtId="0" fontId="23" fillId="8" borderId="0" xfId="0" applyFont="1" applyFill="1" applyAlignment="1">
      <alignment vertical="center"/>
    </xf>
    <xf numFmtId="0" fontId="23" fillId="9" borderId="0" xfId="0" applyFont="1" applyFill="1" applyAlignment="1">
      <alignment vertical="center"/>
    </xf>
    <xf numFmtId="0" fontId="23" fillId="12" borderId="0" xfId="0" applyFont="1" applyFill="1" applyAlignment="1">
      <alignment vertical="center"/>
    </xf>
    <xf numFmtId="0" fontId="0" fillId="12" borderId="0" xfId="0" applyFill="1"/>
    <xf numFmtId="43" fontId="0" fillId="0" borderId="0" xfId="5" applyFont="1" applyFill="1" applyAlignment="1">
      <alignment horizontal="center" vertical="center"/>
    </xf>
    <xf numFmtId="43" fontId="24" fillId="0" borderId="0" xfId="5" applyFont="1" applyFill="1" applyAlignment="1">
      <alignment horizontal="center" vertical="center"/>
    </xf>
    <xf numFmtId="43" fontId="24" fillId="0" borderId="0" xfId="5" applyFont="1" applyFill="1" applyAlignment="1">
      <alignment vertical="center"/>
    </xf>
    <xf numFmtId="0" fontId="22" fillId="3" borderId="5" xfId="0" applyFont="1" applyFill="1" applyBorder="1" applyAlignment="1">
      <alignment horizontal="center" vertical="center"/>
    </xf>
    <xf numFmtId="0" fontId="22" fillId="3" borderId="0" xfId="0" applyFont="1" applyFill="1" applyAlignment="1">
      <alignment horizontal="center" vertical="center"/>
    </xf>
    <xf numFmtId="0" fontId="1" fillId="3" borderId="0" xfId="0" applyFont="1" applyFill="1" applyAlignment="1">
      <alignment horizontal="center"/>
    </xf>
    <xf numFmtId="0" fontId="18" fillId="4" borderId="0" xfId="0" applyFont="1" applyFill="1" applyAlignment="1">
      <alignment horizontal="right" vertical="center"/>
    </xf>
    <xf numFmtId="0" fontId="19" fillId="4" borderId="0" xfId="0" applyFont="1" applyFill="1" applyAlignment="1">
      <alignment horizontal="center" vertical="center"/>
    </xf>
    <xf numFmtId="0" fontId="6" fillId="0" borderId="0" xfId="0" applyFont="1" applyAlignment="1">
      <alignment horizontal="center"/>
    </xf>
    <xf numFmtId="14" fontId="6" fillId="0" borderId="0" xfId="0" applyNumberFormat="1" applyFont="1" applyAlignment="1">
      <alignment horizontal="center"/>
    </xf>
    <xf numFmtId="0" fontId="13" fillId="0" borderId="0" xfId="0" applyFont="1" applyAlignment="1">
      <alignment horizontal="center" vertical="center"/>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wrapText="1"/>
    </xf>
    <xf numFmtId="0" fontId="15" fillId="0" borderId="0" xfId="1" applyFont="1" applyFill="1" applyBorder="1" applyAlignment="1" applyProtection="1">
      <alignment horizontal="center"/>
    </xf>
    <xf numFmtId="0" fontId="26" fillId="0" borderId="10" xfId="0" applyFont="1" applyBorder="1" applyAlignment="1">
      <alignment horizontal="left" vertical="center" wrapText="1" indent="1"/>
    </xf>
    <xf numFmtId="0" fontId="26" fillId="0" borderId="11" xfId="0" applyFont="1" applyBorder="1" applyAlignment="1">
      <alignment horizontal="left" vertical="center" wrapText="1" indent="1"/>
    </xf>
    <xf numFmtId="0" fontId="28" fillId="0" borderId="1" xfId="0" applyFont="1" applyBorder="1" applyAlignment="1">
      <alignment horizontal="left" vertical="center" wrapText="1" indent="1"/>
    </xf>
    <xf numFmtId="0" fontId="30" fillId="0" borderId="2" xfId="0" applyFont="1" applyBorder="1" applyAlignment="1">
      <alignment horizontal="left" vertical="center" wrapText="1"/>
    </xf>
    <xf numFmtId="0" fontId="3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12" xfId="0" applyFont="1" applyBorder="1" applyAlignment="1">
      <alignment horizontal="left" vertical="center" wrapText="1" indent="1"/>
    </xf>
    <xf numFmtId="0" fontId="26" fillId="0" borderId="1" xfId="0" applyFont="1" applyBorder="1" applyAlignment="1">
      <alignment horizontal="left" vertical="center" wrapText="1" indent="1"/>
    </xf>
    <xf numFmtId="0" fontId="26" fillId="0" borderId="1" xfId="0" applyFont="1" applyBorder="1" applyAlignment="1">
      <alignment vertical="center" wrapText="1"/>
    </xf>
    <xf numFmtId="0" fontId="26" fillId="0" borderId="3" xfId="0" applyFont="1" applyBorder="1" applyAlignment="1">
      <alignment horizontal="left" vertical="center" wrapText="1" indent="1"/>
    </xf>
    <xf numFmtId="0" fontId="26" fillId="0" borderId="4" xfId="0" applyFont="1" applyBorder="1" applyAlignment="1">
      <alignment horizontal="left" vertical="center" wrapText="1" indent="1"/>
    </xf>
    <xf numFmtId="0" fontId="12" fillId="0" borderId="0" xfId="0" applyFont="1" applyAlignment="1">
      <alignment horizont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6" fillId="4" borderId="0" xfId="0" applyFont="1" applyFill="1" applyAlignment="1">
      <alignment horizontal="center"/>
    </xf>
    <xf numFmtId="14" fontId="6" fillId="4" borderId="0" xfId="0" applyNumberFormat="1" applyFont="1" applyFill="1" applyAlignment="1">
      <alignment horizontal="center"/>
    </xf>
    <xf numFmtId="0" fontId="14" fillId="4" borderId="0" xfId="1" applyFont="1" applyFill="1" applyBorder="1" applyAlignment="1" applyProtection="1">
      <alignment horizontal="center" vertical="center"/>
    </xf>
    <xf numFmtId="0" fontId="15" fillId="4" borderId="0" xfId="1" applyFont="1" applyFill="1" applyBorder="1" applyAlignment="1" applyProtection="1">
      <alignment horizontal="center" wrapText="1"/>
    </xf>
    <xf numFmtId="0" fontId="15" fillId="4" borderId="0" xfId="1" applyFont="1" applyFill="1" applyBorder="1" applyAlignment="1" applyProtection="1">
      <alignment horizontal="center"/>
    </xf>
    <xf numFmtId="0" fontId="28" fillId="0" borderId="1" xfId="0" applyFont="1" applyBorder="1" applyAlignment="1">
      <alignment horizontal="left" vertical="center" wrapText="1"/>
    </xf>
    <xf numFmtId="0" fontId="26" fillId="0" borderId="2" xfId="0" applyFont="1" applyBorder="1" applyAlignment="1">
      <alignment horizontal="left" vertical="center" wrapText="1" indent="1"/>
    </xf>
    <xf numFmtId="0" fontId="12" fillId="4" borderId="0" xfId="0" applyFont="1" applyFill="1" applyAlignment="1">
      <alignment horizontal="center"/>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0" fontId="28" fillId="0" borderId="6" xfId="0" applyFont="1" applyBorder="1" applyAlignment="1">
      <alignment horizontal="left" vertical="center" wrapText="1"/>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8" fillId="0" borderId="2" xfId="0" applyFont="1" applyBorder="1" applyAlignment="1">
      <alignment horizontal="left" vertical="center" wrapText="1" indent="1"/>
    </xf>
    <xf numFmtId="0" fontId="28" fillId="0" borderId="4" xfId="0" applyFont="1" applyBorder="1" applyAlignment="1">
      <alignment horizontal="left" vertical="center" wrapText="1" indent="1"/>
    </xf>
    <xf numFmtId="0" fontId="30" fillId="0" borderId="7" xfId="0" applyFont="1" applyBorder="1" applyAlignment="1">
      <alignment horizontal="left" vertical="center" wrapText="1"/>
    </xf>
    <xf numFmtId="0" fontId="30" fillId="0" borderId="11" xfId="0" applyFont="1" applyBorder="1" applyAlignment="1">
      <alignment horizontal="left" vertical="center" wrapText="1"/>
    </xf>
    <xf numFmtId="0" fontId="28" fillId="0" borderId="7" xfId="0" applyFont="1" applyBorder="1" applyAlignment="1">
      <alignment horizontal="left" vertical="center" wrapText="1"/>
    </xf>
    <xf numFmtId="0" fontId="28" fillId="0" borderId="11" xfId="0" applyFont="1" applyBorder="1" applyAlignment="1">
      <alignment horizontal="left" vertical="center" wrapText="1"/>
    </xf>
    <xf numFmtId="0" fontId="29" fillId="0" borderId="1" xfId="0" applyFont="1" applyBorder="1" applyAlignment="1">
      <alignment horizontal="left" vertical="center" wrapText="1" indent="1"/>
    </xf>
    <xf numFmtId="0" fontId="28" fillId="0" borderId="16" xfId="0" applyFont="1" applyBorder="1" applyAlignment="1">
      <alignment horizontal="left" vertical="center" wrapText="1" indent="1"/>
    </xf>
    <xf numFmtId="0" fontId="28" fillId="0" borderId="17" xfId="0" applyFont="1" applyBorder="1" applyAlignment="1">
      <alignment horizontal="left" vertical="center" wrapText="1" indent="1"/>
    </xf>
    <xf numFmtId="0" fontId="28" fillId="0" borderId="7" xfId="0" applyFont="1" applyBorder="1" applyAlignment="1">
      <alignment horizontal="left" vertical="center" wrapText="1" indent="1"/>
    </xf>
    <xf numFmtId="0" fontId="28" fillId="0" borderId="11" xfId="0" applyFont="1" applyBorder="1" applyAlignment="1">
      <alignment horizontal="left" vertical="center" wrapText="1" indent="1"/>
    </xf>
  </cellXfs>
  <cellStyles count="6">
    <cellStyle name="Hipervínculo" xfId="1" builtinId="8"/>
    <cellStyle name="Millares" xfId="5" builtinId="3"/>
    <cellStyle name="Moneda" xfId="4" builtinId="4"/>
    <cellStyle name="Moneda 2" xfId="2" xr:uid="{ADFE17D2-234A-4486-8962-B1FD98308BDB}"/>
    <cellStyle name="Normal" xfId="0" builtinId="0"/>
    <cellStyle name="Porcentaje 2" xfId="3" xr:uid="{39AAE3D2-12DD-490A-91C4-8792A471C9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30.png"/><Relationship Id="rId299" Type="http://schemas.openxmlformats.org/officeDocument/2006/relationships/image" Target="../media/image312.png"/><Relationship Id="rId21" Type="http://schemas.openxmlformats.org/officeDocument/2006/relationships/image" Target="../media/image34.png"/><Relationship Id="rId63" Type="http://schemas.openxmlformats.org/officeDocument/2006/relationships/image" Target="../media/image76.png"/><Relationship Id="rId159" Type="http://schemas.openxmlformats.org/officeDocument/2006/relationships/image" Target="../media/image172.png"/><Relationship Id="rId324" Type="http://schemas.openxmlformats.org/officeDocument/2006/relationships/image" Target="../media/image337.png"/><Relationship Id="rId366" Type="http://schemas.openxmlformats.org/officeDocument/2006/relationships/image" Target="../media/image379.png"/><Relationship Id="rId170" Type="http://schemas.openxmlformats.org/officeDocument/2006/relationships/image" Target="../media/image183.png"/><Relationship Id="rId226" Type="http://schemas.openxmlformats.org/officeDocument/2006/relationships/image" Target="../media/image239.png"/><Relationship Id="rId268" Type="http://schemas.openxmlformats.org/officeDocument/2006/relationships/image" Target="../media/image281.png"/><Relationship Id="rId32" Type="http://schemas.openxmlformats.org/officeDocument/2006/relationships/image" Target="../media/image45.png"/><Relationship Id="rId74" Type="http://schemas.openxmlformats.org/officeDocument/2006/relationships/image" Target="../media/image87.png"/><Relationship Id="rId128" Type="http://schemas.openxmlformats.org/officeDocument/2006/relationships/image" Target="../media/image141.png"/><Relationship Id="rId335" Type="http://schemas.openxmlformats.org/officeDocument/2006/relationships/image" Target="../media/image348.png"/><Relationship Id="rId377" Type="http://schemas.openxmlformats.org/officeDocument/2006/relationships/image" Target="../media/image390.png"/><Relationship Id="rId5" Type="http://schemas.openxmlformats.org/officeDocument/2006/relationships/image" Target="../media/image18.png"/><Relationship Id="rId181" Type="http://schemas.openxmlformats.org/officeDocument/2006/relationships/image" Target="../media/image194.png"/><Relationship Id="rId237" Type="http://schemas.openxmlformats.org/officeDocument/2006/relationships/image" Target="../media/image250.png"/><Relationship Id="rId402" Type="http://schemas.openxmlformats.org/officeDocument/2006/relationships/image" Target="../media/image415.png"/><Relationship Id="rId279" Type="http://schemas.openxmlformats.org/officeDocument/2006/relationships/image" Target="../media/image292.png"/><Relationship Id="rId43" Type="http://schemas.openxmlformats.org/officeDocument/2006/relationships/image" Target="../media/image56.png"/><Relationship Id="rId139" Type="http://schemas.openxmlformats.org/officeDocument/2006/relationships/image" Target="../media/image152.png"/><Relationship Id="rId290" Type="http://schemas.openxmlformats.org/officeDocument/2006/relationships/image" Target="../media/image303.png"/><Relationship Id="rId304" Type="http://schemas.openxmlformats.org/officeDocument/2006/relationships/image" Target="../media/image317.png"/><Relationship Id="rId346" Type="http://schemas.openxmlformats.org/officeDocument/2006/relationships/image" Target="../media/image359.png"/><Relationship Id="rId388" Type="http://schemas.openxmlformats.org/officeDocument/2006/relationships/image" Target="../media/image401.png"/><Relationship Id="rId85" Type="http://schemas.openxmlformats.org/officeDocument/2006/relationships/image" Target="../media/image98.png"/><Relationship Id="rId150" Type="http://schemas.openxmlformats.org/officeDocument/2006/relationships/image" Target="../media/image163.png"/><Relationship Id="rId192" Type="http://schemas.openxmlformats.org/officeDocument/2006/relationships/image" Target="../media/image205.png"/><Relationship Id="rId206" Type="http://schemas.openxmlformats.org/officeDocument/2006/relationships/image" Target="../media/image219.png"/><Relationship Id="rId248" Type="http://schemas.openxmlformats.org/officeDocument/2006/relationships/image" Target="../media/image261.png"/><Relationship Id="rId12" Type="http://schemas.openxmlformats.org/officeDocument/2006/relationships/image" Target="../media/image25.png"/><Relationship Id="rId108" Type="http://schemas.openxmlformats.org/officeDocument/2006/relationships/image" Target="../media/image121.png"/><Relationship Id="rId315" Type="http://schemas.openxmlformats.org/officeDocument/2006/relationships/image" Target="../media/image328.png"/><Relationship Id="rId357" Type="http://schemas.openxmlformats.org/officeDocument/2006/relationships/image" Target="../media/image370.png"/><Relationship Id="rId54" Type="http://schemas.openxmlformats.org/officeDocument/2006/relationships/image" Target="../media/image67.png"/><Relationship Id="rId96" Type="http://schemas.openxmlformats.org/officeDocument/2006/relationships/image" Target="../media/image109.png"/><Relationship Id="rId161" Type="http://schemas.openxmlformats.org/officeDocument/2006/relationships/image" Target="../media/image174.png"/><Relationship Id="rId217" Type="http://schemas.openxmlformats.org/officeDocument/2006/relationships/image" Target="../media/image230.png"/><Relationship Id="rId399" Type="http://schemas.openxmlformats.org/officeDocument/2006/relationships/image" Target="../media/image412.png"/><Relationship Id="rId259" Type="http://schemas.openxmlformats.org/officeDocument/2006/relationships/image" Target="../media/image272.png"/><Relationship Id="rId23" Type="http://schemas.openxmlformats.org/officeDocument/2006/relationships/image" Target="../media/image36.png"/><Relationship Id="rId119" Type="http://schemas.openxmlformats.org/officeDocument/2006/relationships/image" Target="../media/image132.png"/><Relationship Id="rId270" Type="http://schemas.openxmlformats.org/officeDocument/2006/relationships/image" Target="../media/image283.png"/><Relationship Id="rId326" Type="http://schemas.openxmlformats.org/officeDocument/2006/relationships/image" Target="../media/image339.png"/><Relationship Id="rId65" Type="http://schemas.openxmlformats.org/officeDocument/2006/relationships/image" Target="../media/image78.png"/><Relationship Id="rId130" Type="http://schemas.openxmlformats.org/officeDocument/2006/relationships/image" Target="../media/image143.png"/><Relationship Id="rId368" Type="http://schemas.openxmlformats.org/officeDocument/2006/relationships/image" Target="../media/image381.png"/><Relationship Id="rId172" Type="http://schemas.openxmlformats.org/officeDocument/2006/relationships/image" Target="../media/image185.png"/><Relationship Id="rId228" Type="http://schemas.openxmlformats.org/officeDocument/2006/relationships/image" Target="../media/image241.png"/><Relationship Id="rId281" Type="http://schemas.openxmlformats.org/officeDocument/2006/relationships/image" Target="../media/image294.png"/><Relationship Id="rId337" Type="http://schemas.openxmlformats.org/officeDocument/2006/relationships/image" Target="../media/image350.png"/><Relationship Id="rId34" Type="http://schemas.openxmlformats.org/officeDocument/2006/relationships/image" Target="../media/image47.png"/><Relationship Id="rId76" Type="http://schemas.openxmlformats.org/officeDocument/2006/relationships/image" Target="../media/image89.png"/><Relationship Id="rId141" Type="http://schemas.openxmlformats.org/officeDocument/2006/relationships/image" Target="../media/image154.png"/><Relationship Id="rId379" Type="http://schemas.openxmlformats.org/officeDocument/2006/relationships/image" Target="../media/image392.png"/><Relationship Id="rId7" Type="http://schemas.openxmlformats.org/officeDocument/2006/relationships/image" Target="../media/image20.png"/><Relationship Id="rId183" Type="http://schemas.openxmlformats.org/officeDocument/2006/relationships/image" Target="../media/image196.png"/><Relationship Id="rId239" Type="http://schemas.openxmlformats.org/officeDocument/2006/relationships/image" Target="../media/image252.png"/><Relationship Id="rId390" Type="http://schemas.openxmlformats.org/officeDocument/2006/relationships/image" Target="../media/image403.png"/><Relationship Id="rId250" Type="http://schemas.openxmlformats.org/officeDocument/2006/relationships/image" Target="../media/image263.png"/><Relationship Id="rId292" Type="http://schemas.openxmlformats.org/officeDocument/2006/relationships/image" Target="../media/image305.png"/><Relationship Id="rId306" Type="http://schemas.openxmlformats.org/officeDocument/2006/relationships/image" Target="../media/image319.png"/><Relationship Id="rId45" Type="http://schemas.openxmlformats.org/officeDocument/2006/relationships/image" Target="../media/image58.png"/><Relationship Id="rId87" Type="http://schemas.openxmlformats.org/officeDocument/2006/relationships/image" Target="../media/image100.png"/><Relationship Id="rId110" Type="http://schemas.openxmlformats.org/officeDocument/2006/relationships/image" Target="../media/image123.png"/><Relationship Id="rId348" Type="http://schemas.openxmlformats.org/officeDocument/2006/relationships/image" Target="../media/image361.png"/><Relationship Id="rId152" Type="http://schemas.openxmlformats.org/officeDocument/2006/relationships/image" Target="../media/image165.png"/><Relationship Id="rId194" Type="http://schemas.openxmlformats.org/officeDocument/2006/relationships/image" Target="../media/image207.png"/><Relationship Id="rId208" Type="http://schemas.openxmlformats.org/officeDocument/2006/relationships/image" Target="../media/image221.png"/><Relationship Id="rId261" Type="http://schemas.openxmlformats.org/officeDocument/2006/relationships/image" Target="../media/image274.png"/><Relationship Id="rId14" Type="http://schemas.openxmlformats.org/officeDocument/2006/relationships/image" Target="../media/image27.png"/><Relationship Id="rId56" Type="http://schemas.openxmlformats.org/officeDocument/2006/relationships/image" Target="../media/image69.png"/><Relationship Id="rId317" Type="http://schemas.openxmlformats.org/officeDocument/2006/relationships/image" Target="../media/image330.png"/><Relationship Id="rId359" Type="http://schemas.openxmlformats.org/officeDocument/2006/relationships/image" Target="../media/image372.png"/><Relationship Id="rId98" Type="http://schemas.openxmlformats.org/officeDocument/2006/relationships/image" Target="../media/image111.png"/><Relationship Id="rId121" Type="http://schemas.openxmlformats.org/officeDocument/2006/relationships/image" Target="../media/image134.png"/><Relationship Id="rId163" Type="http://schemas.openxmlformats.org/officeDocument/2006/relationships/image" Target="../media/image176.png"/><Relationship Id="rId219" Type="http://schemas.openxmlformats.org/officeDocument/2006/relationships/image" Target="../media/image232.png"/><Relationship Id="rId370" Type="http://schemas.openxmlformats.org/officeDocument/2006/relationships/image" Target="../media/image383.png"/><Relationship Id="rId230" Type="http://schemas.openxmlformats.org/officeDocument/2006/relationships/image" Target="../media/image243.png"/><Relationship Id="rId25" Type="http://schemas.openxmlformats.org/officeDocument/2006/relationships/image" Target="../media/image38.png"/><Relationship Id="rId67" Type="http://schemas.openxmlformats.org/officeDocument/2006/relationships/image" Target="../media/image80.png"/><Relationship Id="rId272" Type="http://schemas.openxmlformats.org/officeDocument/2006/relationships/image" Target="../media/image285.png"/><Relationship Id="rId328" Type="http://schemas.openxmlformats.org/officeDocument/2006/relationships/image" Target="../media/image341.png"/><Relationship Id="rId132" Type="http://schemas.openxmlformats.org/officeDocument/2006/relationships/image" Target="../media/image145.png"/><Relationship Id="rId174" Type="http://schemas.openxmlformats.org/officeDocument/2006/relationships/image" Target="../media/image187.png"/><Relationship Id="rId381" Type="http://schemas.openxmlformats.org/officeDocument/2006/relationships/image" Target="../media/image394.png"/><Relationship Id="rId241" Type="http://schemas.openxmlformats.org/officeDocument/2006/relationships/image" Target="../media/image254.png"/><Relationship Id="rId36" Type="http://schemas.openxmlformats.org/officeDocument/2006/relationships/image" Target="../media/image49.png"/><Relationship Id="rId283" Type="http://schemas.openxmlformats.org/officeDocument/2006/relationships/image" Target="../media/image296.png"/><Relationship Id="rId339" Type="http://schemas.openxmlformats.org/officeDocument/2006/relationships/image" Target="../media/image352.png"/><Relationship Id="rId78" Type="http://schemas.openxmlformats.org/officeDocument/2006/relationships/image" Target="../media/image91.png"/><Relationship Id="rId101" Type="http://schemas.openxmlformats.org/officeDocument/2006/relationships/image" Target="../media/image114.png"/><Relationship Id="rId143" Type="http://schemas.openxmlformats.org/officeDocument/2006/relationships/image" Target="../media/image156.png"/><Relationship Id="rId185" Type="http://schemas.openxmlformats.org/officeDocument/2006/relationships/image" Target="../media/image198.png"/><Relationship Id="rId350" Type="http://schemas.openxmlformats.org/officeDocument/2006/relationships/image" Target="../media/image363.png"/><Relationship Id="rId9" Type="http://schemas.openxmlformats.org/officeDocument/2006/relationships/image" Target="../media/image22.png"/><Relationship Id="rId210" Type="http://schemas.openxmlformats.org/officeDocument/2006/relationships/image" Target="../media/image223.png"/><Relationship Id="rId392" Type="http://schemas.openxmlformats.org/officeDocument/2006/relationships/image" Target="../media/image405.png"/><Relationship Id="rId252" Type="http://schemas.openxmlformats.org/officeDocument/2006/relationships/image" Target="../media/image265.png"/><Relationship Id="rId294" Type="http://schemas.openxmlformats.org/officeDocument/2006/relationships/image" Target="../media/image307.png"/><Relationship Id="rId308" Type="http://schemas.openxmlformats.org/officeDocument/2006/relationships/image" Target="../media/image321.png"/><Relationship Id="rId47" Type="http://schemas.openxmlformats.org/officeDocument/2006/relationships/image" Target="../media/image60.png"/><Relationship Id="rId89" Type="http://schemas.openxmlformats.org/officeDocument/2006/relationships/image" Target="../media/image102.png"/><Relationship Id="rId112" Type="http://schemas.openxmlformats.org/officeDocument/2006/relationships/image" Target="../media/image125.png"/><Relationship Id="rId154" Type="http://schemas.openxmlformats.org/officeDocument/2006/relationships/image" Target="../media/image167.png"/><Relationship Id="rId361" Type="http://schemas.openxmlformats.org/officeDocument/2006/relationships/image" Target="../media/image374.png"/><Relationship Id="rId196" Type="http://schemas.openxmlformats.org/officeDocument/2006/relationships/image" Target="../media/image209.png"/><Relationship Id="rId16" Type="http://schemas.openxmlformats.org/officeDocument/2006/relationships/image" Target="../media/image29.png"/><Relationship Id="rId221" Type="http://schemas.openxmlformats.org/officeDocument/2006/relationships/image" Target="../media/image234.png"/><Relationship Id="rId263" Type="http://schemas.openxmlformats.org/officeDocument/2006/relationships/image" Target="../media/image276.png"/><Relationship Id="rId319" Type="http://schemas.openxmlformats.org/officeDocument/2006/relationships/image" Target="../media/image332.png"/><Relationship Id="rId58" Type="http://schemas.openxmlformats.org/officeDocument/2006/relationships/image" Target="../media/image71.png"/><Relationship Id="rId123" Type="http://schemas.openxmlformats.org/officeDocument/2006/relationships/image" Target="../media/image136.png"/><Relationship Id="rId330" Type="http://schemas.openxmlformats.org/officeDocument/2006/relationships/image" Target="../media/image343.png"/><Relationship Id="rId90" Type="http://schemas.openxmlformats.org/officeDocument/2006/relationships/image" Target="../media/image103.png"/><Relationship Id="rId165" Type="http://schemas.openxmlformats.org/officeDocument/2006/relationships/image" Target="../media/image178.png"/><Relationship Id="rId186" Type="http://schemas.openxmlformats.org/officeDocument/2006/relationships/image" Target="../media/image199.png"/><Relationship Id="rId351" Type="http://schemas.openxmlformats.org/officeDocument/2006/relationships/image" Target="../media/image364.png"/><Relationship Id="rId372" Type="http://schemas.openxmlformats.org/officeDocument/2006/relationships/image" Target="../media/image385.png"/><Relationship Id="rId393" Type="http://schemas.openxmlformats.org/officeDocument/2006/relationships/image" Target="../media/image406.png"/><Relationship Id="rId211" Type="http://schemas.openxmlformats.org/officeDocument/2006/relationships/image" Target="../media/image224.png"/><Relationship Id="rId232" Type="http://schemas.openxmlformats.org/officeDocument/2006/relationships/image" Target="../media/image245.png"/><Relationship Id="rId253" Type="http://schemas.openxmlformats.org/officeDocument/2006/relationships/image" Target="../media/image266.png"/><Relationship Id="rId274" Type="http://schemas.openxmlformats.org/officeDocument/2006/relationships/image" Target="../media/image287.png"/><Relationship Id="rId295" Type="http://schemas.openxmlformats.org/officeDocument/2006/relationships/image" Target="../media/image308.png"/><Relationship Id="rId309" Type="http://schemas.openxmlformats.org/officeDocument/2006/relationships/image" Target="../media/image322.png"/><Relationship Id="rId27" Type="http://schemas.openxmlformats.org/officeDocument/2006/relationships/image" Target="../media/image40.png"/><Relationship Id="rId48" Type="http://schemas.openxmlformats.org/officeDocument/2006/relationships/image" Target="../media/image61.png"/><Relationship Id="rId69" Type="http://schemas.openxmlformats.org/officeDocument/2006/relationships/image" Target="../media/image82.png"/><Relationship Id="rId113" Type="http://schemas.openxmlformats.org/officeDocument/2006/relationships/image" Target="../media/image126.png"/><Relationship Id="rId134" Type="http://schemas.openxmlformats.org/officeDocument/2006/relationships/image" Target="../media/image147.png"/><Relationship Id="rId320" Type="http://schemas.openxmlformats.org/officeDocument/2006/relationships/image" Target="../media/image333.png"/><Relationship Id="rId80" Type="http://schemas.openxmlformats.org/officeDocument/2006/relationships/image" Target="../media/image93.png"/><Relationship Id="rId155" Type="http://schemas.openxmlformats.org/officeDocument/2006/relationships/image" Target="../media/image168.png"/><Relationship Id="rId176" Type="http://schemas.openxmlformats.org/officeDocument/2006/relationships/image" Target="../media/image189.png"/><Relationship Id="rId197" Type="http://schemas.openxmlformats.org/officeDocument/2006/relationships/image" Target="../media/image210.png"/><Relationship Id="rId341" Type="http://schemas.openxmlformats.org/officeDocument/2006/relationships/image" Target="../media/image354.png"/><Relationship Id="rId362" Type="http://schemas.openxmlformats.org/officeDocument/2006/relationships/image" Target="../media/image375.png"/><Relationship Id="rId383" Type="http://schemas.openxmlformats.org/officeDocument/2006/relationships/image" Target="../media/image396.png"/><Relationship Id="rId201" Type="http://schemas.openxmlformats.org/officeDocument/2006/relationships/image" Target="../media/image214.png"/><Relationship Id="rId222" Type="http://schemas.openxmlformats.org/officeDocument/2006/relationships/image" Target="../media/image235.png"/><Relationship Id="rId243" Type="http://schemas.openxmlformats.org/officeDocument/2006/relationships/image" Target="../media/image256.png"/><Relationship Id="rId264" Type="http://schemas.openxmlformats.org/officeDocument/2006/relationships/image" Target="../media/image277.png"/><Relationship Id="rId285" Type="http://schemas.openxmlformats.org/officeDocument/2006/relationships/image" Target="../media/image298.png"/><Relationship Id="rId17" Type="http://schemas.openxmlformats.org/officeDocument/2006/relationships/image" Target="../media/image30.png"/><Relationship Id="rId38" Type="http://schemas.openxmlformats.org/officeDocument/2006/relationships/image" Target="../media/image51.png"/><Relationship Id="rId59" Type="http://schemas.openxmlformats.org/officeDocument/2006/relationships/image" Target="../media/image72.png"/><Relationship Id="rId103" Type="http://schemas.openxmlformats.org/officeDocument/2006/relationships/image" Target="../media/image116.png"/><Relationship Id="rId124" Type="http://schemas.openxmlformats.org/officeDocument/2006/relationships/image" Target="../media/image137.png"/><Relationship Id="rId310" Type="http://schemas.openxmlformats.org/officeDocument/2006/relationships/image" Target="../media/image323.png"/><Relationship Id="rId70" Type="http://schemas.openxmlformats.org/officeDocument/2006/relationships/image" Target="../media/image83.png"/><Relationship Id="rId91" Type="http://schemas.openxmlformats.org/officeDocument/2006/relationships/image" Target="../media/image104.png"/><Relationship Id="rId145" Type="http://schemas.openxmlformats.org/officeDocument/2006/relationships/image" Target="../media/image158.png"/><Relationship Id="rId166" Type="http://schemas.openxmlformats.org/officeDocument/2006/relationships/image" Target="../media/image179.png"/><Relationship Id="rId187" Type="http://schemas.openxmlformats.org/officeDocument/2006/relationships/image" Target="../media/image200.png"/><Relationship Id="rId331" Type="http://schemas.openxmlformats.org/officeDocument/2006/relationships/image" Target="../media/image344.png"/><Relationship Id="rId352" Type="http://schemas.openxmlformats.org/officeDocument/2006/relationships/image" Target="../media/image365.png"/><Relationship Id="rId373" Type="http://schemas.openxmlformats.org/officeDocument/2006/relationships/image" Target="../media/image386.png"/><Relationship Id="rId394" Type="http://schemas.openxmlformats.org/officeDocument/2006/relationships/image" Target="../media/image407.png"/><Relationship Id="rId1" Type="http://schemas.openxmlformats.org/officeDocument/2006/relationships/image" Target="../media/image2.png"/><Relationship Id="rId212" Type="http://schemas.openxmlformats.org/officeDocument/2006/relationships/image" Target="../media/image225.png"/><Relationship Id="rId233" Type="http://schemas.openxmlformats.org/officeDocument/2006/relationships/image" Target="../media/image246.png"/><Relationship Id="rId254" Type="http://schemas.openxmlformats.org/officeDocument/2006/relationships/image" Target="../media/image267.png"/><Relationship Id="rId28" Type="http://schemas.openxmlformats.org/officeDocument/2006/relationships/image" Target="../media/image41.png"/><Relationship Id="rId49" Type="http://schemas.openxmlformats.org/officeDocument/2006/relationships/image" Target="../media/image62.png"/><Relationship Id="rId114" Type="http://schemas.openxmlformats.org/officeDocument/2006/relationships/image" Target="../media/image127.png"/><Relationship Id="rId275" Type="http://schemas.openxmlformats.org/officeDocument/2006/relationships/image" Target="../media/image288.png"/><Relationship Id="rId296" Type="http://schemas.openxmlformats.org/officeDocument/2006/relationships/image" Target="../media/image309.png"/><Relationship Id="rId300" Type="http://schemas.openxmlformats.org/officeDocument/2006/relationships/image" Target="../media/image313.png"/><Relationship Id="rId60" Type="http://schemas.openxmlformats.org/officeDocument/2006/relationships/image" Target="../media/image73.png"/><Relationship Id="rId81" Type="http://schemas.openxmlformats.org/officeDocument/2006/relationships/image" Target="../media/image94.png"/><Relationship Id="rId135" Type="http://schemas.openxmlformats.org/officeDocument/2006/relationships/image" Target="../media/image148.png"/><Relationship Id="rId156" Type="http://schemas.openxmlformats.org/officeDocument/2006/relationships/image" Target="../media/image169.png"/><Relationship Id="rId177" Type="http://schemas.openxmlformats.org/officeDocument/2006/relationships/image" Target="../media/image190.png"/><Relationship Id="rId198" Type="http://schemas.openxmlformats.org/officeDocument/2006/relationships/image" Target="../media/image211.png"/><Relationship Id="rId321" Type="http://schemas.openxmlformats.org/officeDocument/2006/relationships/image" Target="../media/image334.png"/><Relationship Id="rId342" Type="http://schemas.openxmlformats.org/officeDocument/2006/relationships/image" Target="../media/image355.png"/><Relationship Id="rId363" Type="http://schemas.openxmlformats.org/officeDocument/2006/relationships/image" Target="../media/image376.png"/><Relationship Id="rId384" Type="http://schemas.openxmlformats.org/officeDocument/2006/relationships/image" Target="../media/image397.png"/><Relationship Id="rId202" Type="http://schemas.openxmlformats.org/officeDocument/2006/relationships/image" Target="../media/image215.png"/><Relationship Id="rId223" Type="http://schemas.openxmlformats.org/officeDocument/2006/relationships/image" Target="../media/image236.png"/><Relationship Id="rId244" Type="http://schemas.openxmlformats.org/officeDocument/2006/relationships/image" Target="../media/image257.png"/><Relationship Id="rId18" Type="http://schemas.openxmlformats.org/officeDocument/2006/relationships/image" Target="../media/image31.png"/><Relationship Id="rId39" Type="http://schemas.openxmlformats.org/officeDocument/2006/relationships/image" Target="../media/image52.png"/><Relationship Id="rId265" Type="http://schemas.openxmlformats.org/officeDocument/2006/relationships/image" Target="../media/image278.png"/><Relationship Id="rId286" Type="http://schemas.openxmlformats.org/officeDocument/2006/relationships/image" Target="../media/image299.png"/><Relationship Id="rId50" Type="http://schemas.openxmlformats.org/officeDocument/2006/relationships/image" Target="../media/image63.png"/><Relationship Id="rId104" Type="http://schemas.openxmlformats.org/officeDocument/2006/relationships/image" Target="../media/image117.png"/><Relationship Id="rId125" Type="http://schemas.openxmlformats.org/officeDocument/2006/relationships/image" Target="../media/image138.png"/><Relationship Id="rId146" Type="http://schemas.openxmlformats.org/officeDocument/2006/relationships/image" Target="../media/image159.png"/><Relationship Id="rId167" Type="http://schemas.openxmlformats.org/officeDocument/2006/relationships/image" Target="../media/image180.png"/><Relationship Id="rId188" Type="http://schemas.openxmlformats.org/officeDocument/2006/relationships/image" Target="../media/image201.png"/><Relationship Id="rId311" Type="http://schemas.openxmlformats.org/officeDocument/2006/relationships/image" Target="../media/image324.png"/><Relationship Id="rId332" Type="http://schemas.openxmlformats.org/officeDocument/2006/relationships/image" Target="../media/image345.png"/><Relationship Id="rId353" Type="http://schemas.openxmlformats.org/officeDocument/2006/relationships/image" Target="../media/image366.png"/><Relationship Id="rId374" Type="http://schemas.openxmlformats.org/officeDocument/2006/relationships/image" Target="../media/image387.png"/><Relationship Id="rId395" Type="http://schemas.openxmlformats.org/officeDocument/2006/relationships/image" Target="../media/image408.png"/><Relationship Id="rId71" Type="http://schemas.openxmlformats.org/officeDocument/2006/relationships/image" Target="../media/image84.png"/><Relationship Id="rId92" Type="http://schemas.openxmlformats.org/officeDocument/2006/relationships/image" Target="../media/image105.png"/><Relationship Id="rId213" Type="http://schemas.openxmlformats.org/officeDocument/2006/relationships/image" Target="../media/image226.png"/><Relationship Id="rId234" Type="http://schemas.openxmlformats.org/officeDocument/2006/relationships/image" Target="../media/image247.png"/><Relationship Id="rId2" Type="http://schemas.openxmlformats.org/officeDocument/2006/relationships/image" Target="../media/image15.png"/><Relationship Id="rId29" Type="http://schemas.openxmlformats.org/officeDocument/2006/relationships/image" Target="../media/image42.png"/><Relationship Id="rId255" Type="http://schemas.openxmlformats.org/officeDocument/2006/relationships/image" Target="../media/image268.png"/><Relationship Id="rId276" Type="http://schemas.openxmlformats.org/officeDocument/2006/relationships/image" Target="../media/image289.png"/><Relationship Id="rId297" Type="http://schemas.openxmlformats.org/officeDocument/2006/relationships/image" Target="../media/image310.png"/><Relationship Id="rId40" Type="http://schemas.openxmlformats.org/officeDocument/2006/relationships/image" Target="../media/image53.png"/><Relationship Id="rId115" Type="http://schemas.openxmlformats.org/officeDocument/2006/relationships/image" Target="../media/image128.png"/><Relationship Id="rId136" Type="http://schemas.openxmlformats.org/officeDocument/2006/relationships/image" Target="../media/image149.png"/><Relationship Id="rId157" Type="http://schemas.openxmlformats.org/officeDocument/2006/relationships/image" Target="../media/image170.png"/><Relationship Id="rId178" Type="http://schemas.openxmlformats.org/officeDocument/2006/relationships/image" Target="../media/image191.png"/><Relationship Id="rId301" Type="http://schemas.openxmlformats.org/officeDocument/2006/relationships/image" Target="../media/image314.png"/><Relationship Id="rId322" Type="http://schemas.openxmlformats.org/officeDocument/2006/relationships/image" Target="../media/image335.png"/><Relationship Id="rId343" Type="http://schemas.openxmlformats.org/officeDocument/2006/relationships/image" Target="../media/image356.png"/><Relationship Id="rId364" Type="http://schemas.openxmlformats.org/officeDocument/2006/relationships/image" Target="../media/image377.png"/><Relationship Id="rId61" Type="http://schemas.openxmlformats.org/officeDocument/2006/relationships/image" Target="../media/image74.png"/><Relationship Id="rId82" Type="http://schemas.openxmlformats.org/officeDocument/2006/relationships/image" Target="../media/image95.png"/><Relationship Id="rId199" Type="http://schemas.openxmlformats.org/officeDocument/2006/relationships/image" Target="../media/image212.png"/><Relationship Id="rId203" Type="http://schemas.openxmlformats.org/officeDocument/2006/relationships/image" Target="../media/image216.png"/><Relationship Id="rId385" Type="http://schemas.openxmlformats.org/officeDocument/2006/relationships/image" Target="../media/image398.png"/><Relationship Id="rId19" Type="http://schemas.openxmlformats.org/officeDocument/2006/relationships/image" Target="../media/image32.png"/><Relationship Id="rId224" Type="http://schemas.openxmlformats.org/officeDocument/2006/relationships/image" Target="../media/image237.png"/><Relationship Id="rId245" Type="http://schemas.openxmlformats.org/officeDocument/2006/relationships/image" Target="../media/image258.png"/><Relationship Id="rId266" Type="http://schemas.openxmlformats.org/officeDocument/2006/relationships/image" Target="../media/image279.png"/><Relationship Id="rId287" Type="http://schemas.openxmlformats.org/officeDocument/2006/relationships/image" Target="../media/image300.png"/><Relationship Id="rId30" Type="http://schemas.openxmlformats.org/officeDocument/2006/relationships/image" Target="../media/image43.png"/><Relationship Id="rId105" Type="http://schemas.openxmlformats.org/officeDocument/2006/relationships/image" Target="../media/image118.png"/><Relationship Id="rId126" Type="http://schemas.openxmlformats.org/officeDocument/2006/relationships/image" Target="../media/image139.png"/><Relationship Id="rId147" Type="http://schemas.openxmlformats.org/officeDocument/2006/relationships/image" Target="../media/image160.png"/><Relationship Id="rId168" Type="http://schemas.openxmlformats.org/officeDocument/2006/relationships/image" Target="../media/image181.png"/><Relationship Id="rId312" Type="http://schemas.openxmlformats.org/officeDocument/2006/relationships/image" Target="../media/image325.png"/><Relationship Id="rId333" Type="http://schemas.openxmlformats.org/officeDocument/2006/relationships/image" Target="../media/image346.png"/><Relationship Id="rId354" Type="http://schemas.openxmlformats.org/officeDocument/2006/relationships/image" Target="../media/image367.png"/><Relationship Id="rId51" Type="http://schemas.openxmlformats.org/officeDocument/2006/relationships/image" Target="../media/image64.png"/><Relationship Id="rId72" Type="http://schemas.openxmlformats.org/officeDocument/2006/relationships/image" Target="../media/image85.png"/><Relationship Id="rId93" Type="http://schemas.openxmlformats.org/officeDocument/2006/relationships/image" Target="../media/image106.png"/><Relationship Id="rId189" Type="http://schemas.openxmlformats.org/officeDocument/2006/relationships/image" Target="../media/image202.png"/><Relationship Id="rId375" Type="http://schemas.openxmlformats.org/officeDocument/2006/relationships/image" Target="../media/image388.png"/><Relationship Id="rId396" Type="http://schemas.openxmlformats.org/officeDocument/2006/relationships/image" Target="../media/image409.png"/><Relationship Id="rId3" Type="http://schemas.openxmlformats.org/officeDocument/2006/relationships/image" Target="../media/image16.png"/><Relationship Id="rId214" Type="http://schemas.openxmlformats.org/officeDocument/2006/relationships/image" Target="../media/image227.png"/><Relationship Id="rId235" Type="http://schemas.openxmlformats.org/officeDocument/2006/relationships/image" Target="../media/image248.png"/><Relationship Id="rId256" Type="http://schemas.openxmlformats.org/officeDocument/2006/relationships/image" Target="../media/image269.png"/><Relationship Id="rId277" Type="http://schemas.openxmlformats.org/officeDocument/2006/relationships/image" Target="../media/image290.png"/><Relationship Id="rId298" Type="http://schemas.openxmlformats.org/officeDocument/2006/relationships/image" Target="../media/image311.png"/><Relationship Id="rId400" Type="http://schemas.openxmlformats.org/officeDocument/2006/relationships/image" Target="../media/image413.png"/><Relationship Id="rId116" Type="http://schemas.openxmlformats.org/officeDocument/2006/relationships/image" Target="../media/image129.png"/><Relationship Id="rId137" Type="http://schemas.openxmlformats.org/officeDocument/2006/relationships/image" Target="../media/image150.png"/><Relationship Id="rId158" Type="http://schemas.openxmlformats.org/officeDocument/2006/relationships/image" Target="../media/image171.png"/><Relationship Id="rId302" Type="http://schemas.openxmlformats.org/officeDocument/2006/relationships/image" Target="../media/image315.png"/><Relationship Id="rId323" Type="http://schemas.openxmlformats.org/officeDocument/2006/relationships/image" Target="../media/image336.png"/><Relationship Id="rId344" Type="http://schemas.openxmlformats.org/officeDocument/2006/relationships/image" Target="../media/image357.png"/><Relationship Id="rId20" Type="http://schemas.openxmlformats.org/officeDocument/2006/relationships/image" Target="../media/image33.png"/><Relationship Id="rId41" Type="http://schemas.openxmlformats.org/officeDocument/2006/relationships/image" Target="../media/image54.png"/><Relationship Id="rId62" Type="http://schemas.openxmlformats.org/officeDocument/2006/relationships/image" Target="../media/image75.png"/><Relationship Id="rId83" Type="http://schemas.openxmlformats.org/officeDocument/2006/relationships/image" Target="../media/image96.png"/><Relationship Id="rId179" Type="http://schemas.openxmlformats.org/officeDocument/2006/relationships/image" Target="../media/image192.png"/><Relationship Id="rId365" Type="http://schemas.openxmlformats.org/officeDocument/2006/relationships/image" Target="../media/image378.png"/><Relationship Id="rId386" Type="http://schemas.openxmlformats.org/officeDocument/2006/relationships/image" Target="../media/image399.png"/><Relationship Id="rId190" Type="http://schemas.openxmlformats.org/officeDocument/2006/relationships/image" Target="../media/image203.png"/><Relationship Id="rId204" Type="http://schemas.openxmlformats.org/officeDocument/2006/relationships/image" Target="../media/image217.png"/><Relationship Id="rId225" Type="http://schemas.openxmlformats.org/officeDocument/2006/relationships/image" Target="../media/image238.png"/><Relationship Id="rId246" Type="http://schemas.openxmlformats.org/officeDocument/2006/relationships/image" Target="../media/image259.png"/><Relationship Id="rId267" Type="http://schemas.openxmlformats.org/officeDocument/2006/relationships/image" Target="../media/image280.png"/><Relationship Id="rId288" Type="http://schemas.openxmlformats.org/officeDocument/2006/relationships/image" Target="../media/image301.png"/><Relationship Id="rId106" Type="http://schemas.openxmlformats.org/officeDocument/2006/relationships/image" Target="../media/image119.png"/><Relationship Id="rId127" Type="http://schemas.openxmlformats.org/officeDocument/2006/relationships/image" Target="../media/image140.png"/><Relationship Id="rId313" Type="http://schemas.openxmlformats.org/officeDocument/2006/relationships/image" Target="../media/image326.png"/><Relationship Id="rId10" Type="http://schemas.openxmlformats.org/officeDocument/2006/relationships/image" Target="../media/image23.png"/><Relationship Id="rId31" Type="http://schemas.openxmlformats.org/officeDocument/2006/relationships/image" Target="../media/image44.png"/><Relationship Id="rId52" Type="http://schemas.openxmlformats.org/officeDocument/2006/relationships/image" Target="../media/image65.png"/><Relationship Id="rId73" Type="http://schemas.openxmlformats.org/officeDocument/2006/relationships/image" Target="../media/image86.png"/><Relationship Id="rId94" Type="http://schemas.openxmlformats.org/officeDocument/2006/relationships/image" Target="../media/image107.png"/><Relationship Id="rId148" Type="http://schemas.openxmlformats.org/officeDocument/2006/relationships/image" Target="../media/image161.png"/><Relationship Id="rId169" Type="http://schemas.openxmlformats.org/officeDocument/2006/relationships/image" Target="../media/image182.png"/><Relationship Id="rId334" Type="http://schemas.openxmlformats.org/officeDocument/2006/relationships/image" Target="../media/image347.png"/><Relationship Id="rId355" Type="http://schemas.openxmlformats.org/officeDocument/2006/relationships/image" Target="../media/image368.png"/><Relationship Id="rId376" Type="http://schemas.openxmlformats.org/officeDocument/2006/relationships/image" Target="../media/image389.png"/><Relationship Id="rId397" Type="http://schemas.openxmlformats.org/officeDocument/2006/relationships/image" Target="../media/image410.png"/><Relationship Id="rId4" Type="http://schemas.openxmlformats.org/officeDocument/2006/relationships/image" Target="../media/image17.png"/><Relationship Id="rId180" Type="http://schemas.openxmlformats.org/officeDocument/2006/relationships/image" Target="../media/image193.png"/><Relationship Id="rId215" Type="http://schemas.openxmlformats.org/officeDocument/2006/relationships/image" Target="../media/image228.png"/><Relationship Id="rId236" Type="http://schemas.openxmlformats.org/officeDocument/2006/relationships/image" Target="../media/image249.png"/><Relationship Id="rId257" Type="http://schemas.openxmlformats.org/officeDocument/2006/relationships/image" Target="../media/image270.png"/><Relationship Id="rId278" Type="http://schemas.openxmlformats.org/officeDocument/2006/relationships/image" Target="../media/image291.png"/><Relationship Id="rId401" Type="http://schemas.openxmlformats.org/officeDocument/2006/relationships/image" Target="../media/image414.png"/><Relationship Id="rId303" Type="http://schemas.openxmlformats.org/officeDocument/2006/relationships/image" Target="../media/image316.png"/><Relationship Id="rId42" Type="http://schemas.openxmlformats.org/officeDocument/2006/relationships/image" Target="../media/image55.png"/><Relationship Id="rId84" Type="http://schemas.openxmlformats.org/officeDocument/2006/relationships/image" Target="../media/image97.png"/><Relationship Id="rId138" Type="http://schemas.openxmlformats.org/officeDocument/2006/relationships/image" Target="../media/image151.png"/><Relationship Id="rId345" Type="http://schemas.openxmlformats.org/officeDocument/2006/relationships/image" Target="../media/image358.png"/><Relationship Id="rId387" Type="http://schemas.openxmlformats.org/officeDocument/2006/relationships/image" Target="../media/image400.png"/><Relationship Id="rId191" Type="http://schemas.openxmlformats.org/officeDocument/2006/relationships/image" Target="../media/image204.png"/><Relationship Id="rId205" Type="http://schemas.openxmlformats.org/officeDocument/2006/relationships/image" Target="../media/image218.png"/><Relationship Id="rId247" Type="http://schemas.openxmlformats.org/officeDocument/2006/relationships/image" Target="../media/image260.png"/><Relationship Id="rId107" Type="http://schemas.openxmlformats.org/officeDocument/2006/relationships/image" Target="../media/image120.png"/><Relationship Id="rId289" Type="http://schemas.openxmlformats.org/officeDocument/2006/relationships/image" Target="../media/image302.png"/><Relationship Id="rId11" Type="http://schemas.openxmlformats.org/officeDocument/2006/relationships/image" Target="../media/image24.png"/><Relationship Id="rId53" Type="http://schemas.openxmlformats.org/officeDocument/2006/relationships/image" Target="../media/image66.png"/><Relationship Id="rId149" Type="http://schemas.openxmlformats.org/officeDocument/2006/relationships/image" Target="../media/image162.png"/><Relationship Id="rId314" Type="http://schemas.openxmlformats.org/officeDocument/2006/relationships/image" Target="../media/image327.png"/><Relationship Id="rId356" Type="http://schemas.openxmlformats.org/officeDocument/2006/relationships/image" Target="../media/image369.png"/><Relationship Id="rId398" Type="http://schemas.openxmlformats.org/officeDocument/2006/relationships/image" Target="../media/image411.png"/><Relationship Id="rId95" Type="http://schemas.openxmlformats.org/officeDocument/2006/relationships/image" Target="../media/image108.png"/><Relationship Id="rId160" Type="http://schemas.openxmlformats.org/officeDocument/2006/relationships/image" Target="../media/image173.png"/><Relationship Id="rId216" Type="http://schemas.openxmlformats.org/officeDocument/2006/relationships/image" Target="../media/image229.png"/><Relationship Id="rId258" Type="http://schemas.openxmlformats.org/officeDocument/2006/relationships/image" Target="../media/image271.png"/><Relationship Id="rId22" Type="http://schemas.openxmlformats.org/officeDocument/2006/relationships/image" Target="../media/image35.png"/><Relationship Id="rId64" Type="http://schemas.openxmlformats.org/officeDocument/2006/relationships/image" Target="../media/image77.png"/><Relationship Id="rId118" Type="http://schemas.openxmlformats.org/officeDocument/2006/relationships/image" Target="../media/image131.png"/><Relationship Id="rId325" Type="http://schemas.openxmlformats.org/officeDocument/2006/relationships/image" Target="../media/image338.png"/><Relationship Id="rId367" Type="http://schemas.openxmlformats.org/officeDocument/2006/relationships/image" Target="../media/image380.png"/><Relationship Id="rId171" Type="http://schemas.openxmlformats.org/officeDocument/2006/relationships/image" Target="../media/image184.png"/><Relationship Id="rId227" Type="http://schemas.openxmlformats.org/officeDocument/2006/relationships/image" Target="../media/image240.png"/><Relationship Id="rId269" Type="http://schemas.openxmlformats.org/officeDocument/2006/relationships/image" Target="../media/image282.png"/><Relationship Id="rId33" Type="http://schemas.openxmlformats.org/officeDocument/2006/relationships/image" Target="../media/image46.png"/><Relationship Id="rId129" Type="http://schemas.openxmlformats.org/officeDocument/2006/relationships/image" Target="../media/image142.png"/><Relationship Id="rId280" Type="http://schemas.openxmlformats.org/officeDocument/2006/relationships/image" Target="../media/image293.png"/><Relationship Id="rId336" Type="http://schemas.openxmlformats.org/officeDocument/2006/relationships/image" Target="../media/image349.png"/><Relationship Id="rId75" Type="http://schemas.openxmlformats.org/officeDocument/2006/relationships/image" Target="../media/image88.png"/><Relationship Id="rId140" Type="http://schemas.openxmlformats.org/officeDocument/2006/relationships/image" Target="../media/image153.png"/><Relationship Id="rId182" Type="http://schemas.openxmlformats.org/officeDocument/2006/relationships/image" Target="../media/image195.png"/><Relationship Id="rId378" Type="http://schemas.openxmlformats.org/officeDocument/2006/relationships/image" Target="../media/image391.png"/><Relationship Id="rId403" Type="http://schemas.openxmlformats.org/officeDocument/2006/relationships/image" Target="../media/image416.png"/><Relationship Id="rId6" Type="http://schemas.openxmlformats.org/officeDocument/2006/relationships/image" Target="../media/image19.png"/><Relationship Id="rId238" Type="http://schemas.openxmlformats.org/officeDocument/2006/relationships/image" Target="../media/image251.png"/><Relationship Id="rId291" Type="http://schemas.openxmlformats.org/officeDocument/2006/relationships/image" Target="../media/image304.png"/><Relationship Id="rId305" Type="http://schemas.openxmlformats.org/officeDocument/2006/relationships/image" Target="../media/image318.png"/><Relationship Id="rId347" Type="http://schemas.openxmlformats.org/officeDocument/2006/relationships/image" Target="../media/image360.png"/><Relationship Id="rId44" Type="http://schemas.openxmlformats.org/officeDocument/2006/relationships/image" Target="../media/image57.png"/><Relationship Id="rId86" Type="http://schemas.openxmlformats.org/officeDocument/2006/relationships/image" Target="../media/image99.png"/><Relationship Id="rId151" Type="http://schemas.openxmlformats.org/officeDocument/2006/relationships/image" Target="../media/image164.png"/><Relationship Id="rId389" Type="http://schemas.openxmlformats.org/officeDocument/2006/relationships/image" Target="../media/image402.png"/><Relationship Id="rId193" Type="http://schemas.openxmlformats.org/officeDocument/2006/relationships/image" Target="../media/image206.png"/><Relationship Id="rId207" Type="http://schemas.openxmlformats.org/officeDocument/2006/relationships/image" Target="../media/image220.png"/><Relationship Id="rId249" Type="http://schemas.openxmlformats.org/officeDocument/2006/relationships/image" Target="../media/image262.png"/><Relationship Id="rId13" Type="http://schemas.openxmlformats.org/officeDocument/2006/relationships/image" Target="../media/image26.png"/><Relationship Id="rId109" Type="http://schemas.openxmlformats.org/officeDocument/2006/relationships/image" Target="../media/image122.png"/><Relationship Id="rId260" Type="http://schemas.openxmlformats.org/officeDocument/2006/relationships/image" Target="../media/image273.png"/><Relationship Id="rId316" Type="http://schemas.openxmlformats.org/officeDocument/2006/relationships/image" Target="../media/image329.png"/><Relationship Id="rId55" Type="http://schemas.openxmlformats.org/officeDocument/2006/relationships/image" Target="../media/image68.png"/><Relationship Id="rId97" Type="http://schemas.openxmlformats.org/officeDocument/2006/relationships/image" Target="../media/image110.png"/><Relationship Id="rId120" Type="http://schemas.openxmlformats.org/officeDocument/2006/relationships/image" Target="../media/image133.png"/><Relationship Id="rId358" Type="http://schemas.openxmlformats.org/officeDocument/2006/relationships/image" Target="../media/image371.png"/><Relationship Id="rId162" Type="http://schemas.openxmlformats.org/officeDocument/2006/relationships/image" Target="../media/image175.png"/><Relationship Id="rId218" Type="http://schemas.openxmlformats.org/officeDocument/2006/relationships/image" Target="../media/image231.png"/><Relationship Id="rId271" Type="http://schemas.openxmlformats.org/officeDocument/2006/relationships/image" Target="../media/image284.png"/><Relationship Id="rId24" Type="http://schemas.openxmlformats.org/officeDocument/2006/relationships/image" Target="../media/image37.png"/><Relationship Id="rId66" Type="http://schemas.openxmlformats.org/officeDocument/2006/relationships/image" Target="../media/image79.png"/><Relationship Id="rId131" Type="http://schemas.openxmlformats.org/officeDocument/2006/relationships/image" Target="../media/image144.png"/><Relationship Id="rId327" Type="http://schemas.openxmlformats.org/officeDocument/2006/relationships/image" Target="../media/image340.png"/><Relationship Id="rId369" Type="http://schemas.openxmlformats.org/officeDocument/2006/relationships/image" Target="../media/image382.png"/><Relationship Id="rId173" Type="http://schemas.openxmlformats.org/officeDocument/2006/relationships/image" Target="../media/image186.png"/><Relationship Id="rId229" Type="http://schemas.openxmlformats.org/officeDocument/2006/relationships/image" Target="../media/image242.png"/><Relationship Id="rId380" Type="http://schemas.openxmlformats.org/officeDocument/2006/relationships/image" Target="../media/image393.png"/><Relationship Id="rId240" Type="http://schemas.openxmlformats.org/officeDocument/2006/relationships/image" Target="../media/image253.png"/><Relationship Id="rId35" Type="http://schemas.openxmlformats.org/officeDocument/2006/relationships/image" Target="../media/image48.png"/><Relationship Id="rId77" Type="http://schemas.openxmlformats.org/officeDocument/2006/relationships/image" Target="../media/image90.png"/><Relationship Id="rId100" Type="http://schemas.openxmlformats.org/officeDocument/2006/relationships/image" Target="../media/image113.png"/><Relationship Id="rId282" Type="http://schemas.openxmlformats.org/officeDocument/2006/relationships/image" Target="../media/image295.png"/><Relationship Id="rId338" Type="http://schemas.openxmlformats.org/officeDocument/2006/relationships/image" Target="../media/image351.png"/><Relationship Id="rId8" Type="http://schemas.openxmlformats.org/officeDocument/2006/relationships/image" Target="../media/image21.png"/><Relationship Id="rId142" Type="http://schemas.openxmlformats.org/officeDocument/2006/relationships/image" Target="../media/image155.png"/><Relationship Id="rId184" Type="http://schemas.openxmlformats.org/officeDocument/2006/relationships/image" Target="../media/image197.png"/><Relationship Id="rId391" Type="http://schemas.openxmlformats.org/officeDocument/2006/relationships/image" Target="../media/image404.png"/><Relationship Id="rId251" Type="http://schemas.openxmlformats.org/officeDocument/2006/relationships/image" Target="../media/image264.png"/><Relationship Id="rId46" Type="http://schemas.openxmlformats.org/officeDocument/2006/relationships/image" Target="../media/image59.png"/><Relationship Id="rId293" Type="http://schemas.openxmlformats.org/officeDocument/2006/relationships/image" Target="../media/image306.png"/><Relationship Id="rId307" Type="http://schemas.openxmlformats.org/officeDocument/2006/relationships/image" Target="../media/image320.png"/><Relationship Id="rId349" Type="http://schemas.openxmlformats.org/officeDocument/2006/relationships/image" Target="../media/image362.png"/><Relationship Id="rId88" Type="http://schemas.openxmlformats.org/officeDocument/2006/relationships/image" Target="../media/image101.png"/><Relationship Id="rId111" Type="http://schemas.openxmlformats.org/officeDocument/2006/relationships/image" Target="../media/image124.png"/><Relationship Id="rId153" Type="http://schemas.openxmlformats.org/officeDocument/2006/relationships/image" Target="../media/image166.png"/><Relationship Id="rId195" Type="http://schemas.openxmlformats.org/officeDocument/2006/relationships/image" Target="../media/image208.png"/><Relationship Id="rId209" Type="http://schemas.openxmlformats.org/officeDocument/2006/relationships/image" Target="../media/image222.png"/><Relationship Id="rId360" Type="http://schemas.openxmlformats.org/officeDocument/2006/relationships/image" Target="../media/image373.png"/><Relationship Id="rId220" Type="http://schemas.openxmlformats.org/officeDocument/2006/relationships/image" Target="../media/image233.png"/><Relationship Id="rId15" Type="http://schemas.openxmlformats.org/officeDocument/2006/relationships/image" Target="../media/image28.png"/><Relationship Id="rId57" Type="http://schemas.openxmlformats.org/officeDocument/2006/relationships/image" Target="../media/image70.png"/><Relationship Id="rId262" Type="http://schemas.openxmlformats.org/officeDocument/2006/relationships/image" Target="../media/image275.png"/><Relationship Id="rId318" Type="http://schemas.openxmlformats.org/officeDocument/2006/relationships/image" Target="../media/image331.png"/><Relationship Id="rId99" Type="http://schemas.openxmlformats.org/officeDocument/2006/relationships/image" Target="../media/image112.png"/><Relationship Id="rId122" Type="http://schemas.openxmlformats.org/officeDocument/2006/relationships/image" Target="../media/image135.png"/><Relationship Id="rId164" Type="http://schemas.openxmlformats.org/officeDocument/2006/relationships/image" Target="../media/image177.png"/><Relationship Id="rId371" Type="http://schemas.openxmlformats.org/officeDocument/2006/relationships/image" Target="../media/image384.png"/><Relationship Id="rId26" Type="http://schemas.openxmlformats.org/officeDocument/2006/relationships/image" Target="../media/image39.png"/><Relationship Id="rId231" Type="http://schemas.openxmlformats.org/officeDocument/2006/relationships/image" Target="../media/image244.png"/><Relationship Id="rId273" Type="http://schemas.openxmlformats.org/officeDocument/2006/relationships/image" Target="../media/image286.png"/><Relationship Id="rId329" Type="http://schemas.openxmlformats.org/officeDocument/2006/relationships/image" Target="../media/image342.png"/><Relationship Id="rId68" Type="http://schemas.openxmlformats.org/officeDocument/2006/relationships/image" Target="../media/image81.png"/><Relationship Id="rId133" Type="http://schemas.openxmlformats.org/officeDocument/2006/relationships/image" Target="../media/image146.png"/><Relationship Id="rId175" Type="http://schemas.openxmlformats.org/officeDocument/2006/relationships/image" Target="../media/image188.png"/><Relationship Id="rId340" Type="http://schemas.openxmlformats.org/officeDocument/2006/relationships/image" Target="../media/image353.png"/><Relationship Id="rId200" Type="http://schemas.openxmlformats.org/officeDocument/2006/relationships/image" Target="../media/image213.png"/><Relationship Id="rId382" Type="http://schemas.openxmlformats.org/officeDocument/2006/relationships/image" Target="../media/image395.png"/><Relationship Id="rId242" Type="http://schemas.openxmlformats.org/officeDocument/2006/relationships/image" Target="../media/image255.png"/><Relationship Id="rId284" Type="http://schemas.openxmlformats.org/officeDocument/2006/relationships/image" Target="../media/image297.png"/><Relationship Id="rId37" Type="http://schemas.openxmlformats.org/officeDocument/2006/relationships/image" Target="../media/image50.png"/><Relationship Id="rId79" Type="http://schemas.openxmlformats.org/officeDocument/2006/relationships/image" Target="../media/image92.png"/><Relationship Id="rId102" Type="http://schemas.openxmlformats.org/officeDocument/2006/relationships/image" Target="../media/image115.png"/><Relationship Id="rId144" Type="http://schemas.openxmlformats.org/officeDocument/2006/relationships/image" Target="../media/image157.png"/></Relationships>
</file>

<file path=xl/drawings/_rels/drawing3.xml.rels><?xml version="1.0" encoding="UTF-8" standalone="yes"?>
<Relationships xmlns="http://schemas.openxmlformats.org/package/2006/relationships"><Relationship Id="rId117" Type="http://schemas.openxmlformats.org/officeDocument/2006/relationships/image" Target="../media/image532.png"/><Relationship Id="rId299" Type="http://schemas.openxmlformats.org/officeDocument/2006/relationships/image" Target="../media/image714.png"/><Relationship Id="rId21" Type="http://schemas.openxmlformats.org/officeDocument/2006/relationships/image" Target="../media/image436.png"/><Relationship Id="rId63" Type="http://schemas.openxmlformats.org/officeDocument/2006/relationships/image" Target="../media/image478.png"/><Relationship Id="rId159" Type="http://schemas.openxmlformats.org/officeDocument/2006/relationships/image" Target="../media/image574.png"/><Relationship Id="rId170" Type="http://schemas.openxmlformats.org/officeDocument/2006/relationships/image" Target="../media/image585.png"/><Relationship Id="rId226" Type="http://schemas.openxmlformats.org/officeDocument/2006/relationships/image" Target="../media/image641.png"/><Relationship Id="rId268" Type="http://schemas.openxmlformats.org/officeDocument/2006/relationships/image" Target="../media/image683.png"/><Relationship Id="rId32" Type="http://schemas.openxmlformats.org/officeDocument/2006/relationships/image" Target="../media/image447.png"/><Relationship Id="rId74" Type="http://schemas.openxmlformats.org/officeDocument/2006/relationships/image" Target="../media/image489.png"/><Relationship Id="rId128" Type="http://schemas.openxmlformats.org/officeDocument/2006/relationships/image" Target="../media/image543.png"/><Relationship Id="rId5" Type="http://schemas.openxmlformats.org/officeDocument/2006/relationships/image" Target="../media/image420.png"/><Relationship Id="rId181" Type="http://schemas.openxmlformats.org/officeDocument/2006/relationships/image" Target="../media/image596.png"/><Relationship Id="rId237" Type="http://schemas.openxmlformats.org/officeDocument/2006/relationships/image" Target="../media/image652.png"/><Relationship Id="rId279" Type="http://schemas.openxmlformats.org/officeDocument/2006/relationships/image" Target="../media/image694.png"/><Relationship Id="rId43" Type="http://schemas.openxmlformats.org/officeDocument/2006/relationships/image" Target="../media/image458.png"/><Relationship Id="rId139" Type="http://schemas.openxmlformats.org/officeDocument/2006/relationships/image" Target="../media/image554.png"/><Relationship Id="rId290" Type="http://schemas.openxmlformats.org/officeDocument/2006/relationships/image" Target="../media/image705.png"/><Relationship Id="rId304" Type="http://schemas.openxmlformats.org/officeDocument/2006/relationships/image" Target="../media/image719.png"/><Relationship Id="rId85" Type="http://schemas.openxmlformats.org/officeDocument/2006/relationships/image" Target="../media/image500.png"/><Relationship Id="rId150" Type="http://schemas.openxmlformats.org/officeDocument/2006/relationships/image" Target="../media/image565.png"/><Relationship Id="rId192" Type="http://schemas.openxmlformats.org/officeDocument/2006/relationships/image" Target="../media/image607.png"/><Relationship Id="rId206" Type="http://schemas.openxmlformats.org/officeDocument/2006/relationships/image" Target="../media/image621.png"/><Relationship Id="rId248" Type="http://schemas.openxmlformats.org/officeDocument/2006/relationships/image" Target="../media/image663.png"/><Relationship Id="rId12" Type="http://schemas.openxmlformats.org/officeDocument/2006/relationships/image" Target="../media/image427.png"/><Relationship Id="rId108" Type="http://schemas.openxmlformats.org/officeDocument/2006/relationships/image" Target="../media/image523.png"/><Relationship Id="rId315" Type="http://schemas.openxmlformats.org/officeDocument/2006/relationships/image" Target="../media/image730.png"/><Relationship Id="rId54" Type="http://schemas.openxmlformats.org/officeDocument/2006/relationships/image" Target="../media/image469.png"/><Relationship Id="rId96" Type="http://schemas.openxmlformats.org/officeDocument/2006/relationships/image" Target="../media/image511.png"/><Relationship Id="rId161" Type="http://schemas.openxmlformats.org/officeDocument/2006/relationships/image" Target="../media/image576.png"/><Relationship Id="rId217" Type="http://schemas.openxmlformats.org/officeDocument/2006/relationships/image" Target="../media/image632.png"/><Relationship Id="rId259" Type="http://schemas.openxmlformats.org/officeDocument/2006/relationships/image" Target="../media/image674.png"/><Relationship Id="rId23" Type="http://schemas.openxmlformats.org/officeDocument/2006/relationships/image" Target="../media/image438.png"/><Relationship Id="rId119" Type="http://schemas.openxmlformats.org/officeDocument/2006/relationships/image" Target="../media/image534.png"/><Relationship Id="rId270" Type="http://schemas.openxmlformats.org/officeDocument/2006/relationships/image" Target="../media/image685.png"/><Relationship Id="rId65" Type="http://schemas.openxmlformats.org/officeDocument/2006/relationships/image" Target="../media/image480.png"/><Relationship Id="rId130" Type="http://schemas.openxmlformats.org/officeDocument/2006/relationships/image" Target="../media/image545.png"/><Relationship Id="rId172" Type="http://schemas.openxmlformats.org/officeDocument/2006/relationships/image" Target="../media/image587.png"/><Relationship Id="rId228" Type="http://schemas.openxmlformats.org/officeDocument/2006/relationships/image" Target="../media/image643.png"/><Relationship Id="rId281" Type="http://schemas.openxmlformats.org/officeDocument/2006/relationships/image" Target="../media/image696.png"/><Relationship Id="rId34" Type="http://schemas.openxmlformats.org/officeDocument/2006/relationships/image" Target="../media/image449.png"/><Relationship Id="rId55" Type="http://schemas.openxmlformats.org/officeDocument/2006/relationships/image" Target="../media/image470.png"/><Relationship Id="rId76" Type="http://schemas.openxmlformats.org/officeDocument/2006/relationships/image" Target="../media/image491.png"/><Relationship Id="rId97" Type="http://schemas.openxmlformats.org/officeDocument/2006/relationships/image" Target="../media/image512.png"/><Relationship Id="rId120" Type="http://schemas.openxmlformats.org/officeDocument/2006/relationships/image" Target="../media/image535.png"/><Relationship Id="rId141" Type="http://schemas.openxmlformats.org/officeDocument/2006/relationships/image" Target="../media/image556.png"/><Relationship Id="rId7" Type="http://schemas.openxmlformats.org/officeDocument/2006/relationships/image" Target="../media/image422.png"/><Relationship Id="rId162" Type="http://schemas.openxmlformats.org/officeDocument/2006/relationships/image" Target="../media/image577.png"/><Relationship Id="rId183" Type="http://schemas.openxmlformats.org/officeDocument/2006/relationships/image" Target="../media/image598.png"/><Relationship Id="rId218" Type="http://schemas.openxmlformats.org/officeDocument/2006/relationships/image" Target="../media/image633.png"/><Relationship Id="rId239" Type="http://schemas.openxmlformats.org/officeDocument/2006/relationships/image" Target="../media/image654.png"/><Relationship Id="rId250" Type="http://schemas.openxmlformats.org/officeDocument/2006/relationships/image" Target="../media/image665.png"/><Relationship Id="rId271" Type="http://schemas.openxmlformats.org/officeDocument/2006/relationships/image" Target="../media/image686.png"/><Relationship Id="rId292" Type="http://schemas.openxmlformats.org/officeDocument/2006/relationships/image" Target="../media/image707.png"/><Relationship Id="rId306" Type="http://schemas.openxmlformats.org/officeDocument/2006/relationships/image" Target="../media/image721.png"/><Relationship Id="rId24" Type="http://schemas.openxmlformats.org/officeDocument/2006/relationships/image" Target="../media/image439.png"/><Relationship Id="rId45" Type="http://schemas.openxmlformats.org/officeDocument/2006/relationships/image" Target="../media/image460.png"/><Relationship Id="rId66" Type="http://schemas.openxmlformats.org/officeDocument/2006/relationships/image" Target="../media/image481.png"/><Relationship Id="rId87" Type="http://schemas.openxmlformats.org/officeDocument/2006/relationships/image" Target="../media/image502.png"/><Relationship Id="rId110" Type="http://schemas.openxmlformats.org/officeDocument/2006/relationships/image" Target="../media/image525.png"/><Relationship Id="rId131" Type="http://schemas.openxmlformats.org/officeDocument/2006/relationships/image" Target="../media/image546.png"/><Relationship Id="rId152" Type="http://schemas.openxmlformats.org/officeDocument/2006/relationships/image" Target="../media/image567.png"/><Relationship Id="rId173" Type="http://schemas.openxmlformats.org/officeDocument/2006/relationships/image" Target="../media/image588.png"/><Relationship Id="rId194" Type="http://schemas.openxmlformats.org/officeDocument/2006/relationships/image" Target="../media/image609.png"/><Relationship Id="rId208" Type="http://schemas.openxmlformats.org/officeDocument/2006/relationships/image" Target="../media/image623.png"/><Relationship Id="rId229" Type="http://schemas.openxmlformats.org/officeDocument/2006/relationships/image" Target="../media/image644.png"/><Relationship Id="rId240" Type="http://schemas.openxmlformats.org/officeDocument/2006/relationships/image" Target="../media/image655.png"/><Relationship Id="rId261" Type="http://schemas.openxmlformats.org/officeDocument/2006/relationships/image" Target="../media/image676.png"/><Relationship Id="rId14" Type="http://schemas.openxmlformats.org/officeDocument/2006/relationships/image" Target="../media/image429.png"/><Relationship Id="rId35" Type="http://schemas.openxmlformats.org/officeDocument/2006/relationships/image" Target="../media/image450.png"/><Relationship Id="rId56" Type="http://schemas.openxmlformats.org/officeDocument/2006/relationships/image" Target="../media/image471.png"/><Relationship Id="rId77" Type="http://schemas.openxmlformats.org/officeDocument/2006/relationships/image" Target="../media/image492.png"/><Relationship Id="rId100" Type="http://schemas.openxmlformats.org/officeDocument/2006/relationships/image" Target="../media/image515.png"/><Relationship Id="rId282" Type="http://schemas.openxmlformats.org/officeDocument/2006/relationships/image" Target="../media/image697.png"/><Relationship Id="rId317" Type="http://schemas.openxmlformats.org/officeDocument/2006/relationships/image" Target="../media/image732.png"/><Relationship Id="rId8" Type="http://schemas.openxmlformats.org/officeDocument/2006/relationships/image" Target="../media/image423.png"/><Relationship Id="rId98" Type="http://schemas.openxmlformats.org/officeDocument/2006/relationships/image" Target="../media/image513.png"/><Relationship Id="rId121" Type="http://schemas.openxmlformats.org/officeDocument/2006/relationships/image" Target="../media/image536.png"/><Relationship Id="rId142" Type="http://schemas.openxmlformats.org/officeDocument/2006/relationships/image" Target="../media/image557.png"/><Relationship Id="rId163" Type="http://schemas.openxmlformats.org/officeDocument/2006/relationships/image" Target="../media/image578.png"/><Relationship Id="rId184" Type="http://schemas.openxmlformats.org/officeDocument/2006/relationships/image" Target="../media/image599.png"/><Relationship Id="rId219" Type="http://schemas.openxmlformats.org/officeDocument/2006/relationships/image" Target="../media/image634.png"/><Relationship Id="rId230" Type="http://schemas.openxmlformats.org/officeDocument/2006/relationships/image" Target="../media/image645.png"/><Relationship Id="rId251" Type="http://schemas.openxmlformats.org/officeDocument/2006/relationships/image" Target="../media/image666.png"/><Relationship Id="rId25" Type="http://schemas.openxmlformats.org/officeDocument/2006/relationships/image" Target="../media/image440.png"/><Relationship Id="rId46" Type="http://schemas.openxmlformats.org/officeDocument/2006/relationships/image" Target="../media/image461.png"/><Relationship Id="rId67" Type="http://schemas.openxmlformats.org/officeDocument/2006/relationships/image" Target="../media/image482.png"/><Relationship Id="rId272" Type="http://schemas.openxmlformats.org/officeDocument/2006/relationships/image" Target="../media/image687.png"/><Relationship Id="rId293" Type="http://schemas.openxmlformats.org/officeDocument/2006/relationships/image" Target="../media/image708.png"/><Relationship Id="rId307" Type="http://schemas.openxmlformats.org/officeDocument/2006/relationships/image" Target="../media/image722.png"/><Relationship Id="rId88" Type="http://schemas.openxmlformats.org/officeDocument/2006/relationships/image" Target="../media/image503.png"/><Relationship Id="rId111" Type="http://schemas.openxmlformats.org/officeDocument/2006/relationships/image" Target="../media/image526.png"/><Relationship Id="rId132" Type="http://schemas.openxmlformats.org/officeDocument/2006/relationships/image" Target="../media/image547.png"/><Relationship Id="rId153" Type="http://schemas.openxmlformats.org/officeDocument/2006/relationships/image" Target="../media/image568.png"/><Relationship Id="rId174" Type="http://schemas.openxmlformats.org/officeDocument/2006/relationships/image" Target="../media/image589.png"/><Relationship Id="rId195" Type="http://schemas.openxmlformats.org/officeDocument/2006/relationships/image" Target="../media/image610.png"/><Relationship Id="rId209" Type="http://schemas.openxmlformats.org/officeDocument/2006/relationships/image" Target="../media/image624.png"/><Relationship Id="rId220" Type="http://schemas.openxmlformats.org/officeDocument/2006/relationships/image" Target="../media/image635.png"/><Relationship Id="rId241" Type="http://schemas.openxmlformats.org/officeDocument/2006/relationships/image" Target="../media/image656.png"/><Relationship Id="rId15" Type="http://schemas.openxmlformats.org/officeDocument/2006/relationships/image" Target="../media/image430.png"/><Relationship Id="rId36" Type="http://schemas.openxmlformats.org/officeDocument/2006/relationships/image" Target="../media/image451.png"/><Relationship Id="rId57" Type="http://schemas.openxmlformats.org/officeDocument/2006/relationships/image" Target="../media/image472.png"/><Relationship Id="rId262" Type="http://schemas.openxmlformats.org/officeDocument/2006/relationships/image" Target="../media/image677.png"/><Relationship Id="rId283" Type="http://schemas.openxmlformats.org/officeDocument/2006/relationships/image" Target="../media/image698.png"/><Relationship Id="rId318" Type="http://schemas.openxmlformats.org/officeDocument/2006/relationships/image" Target="../media/image733.png"/><Relationship Id="rId78" Type="http://schemas.openxmlformats.org/officeDocument/2006/relationships/image" Target="../media/image493.png"/><Relationship Id="rId99" Type="http://schemas.openxmlformats.org/officeDocument/2006/relationships/image" Target="../media/image514.png"/><Relationship Id="rId101" Type="http://schemas.openxmlformats.org/officeDocument/2006/relationships/image" Target="../media/image516.png"/><Relationship Id="rId122" Type="http://schemas.openxmlformats.org/officeDocument/2006/relationships/image" Target="../media/image537.png"/><Relationship Id="rId143" Type="http://schemas.openxmlformats.org/officeDocument/2006/relationships/image" Target="../media/image558.png"/><Relationship Id="rId164" Type="http://schemas.openxmlformats.org/officeDocument/2006/relationships/image" Target="../media/image579.png"/><Relationship Id="rId185" Type="http://schemas.openxmlformats.org/officeDocument/2006/relationships/image" Target="../media/image600.png"/><Relationship Id="rId9" Type="http://schemas.openxmlformats.org/officeDocument/2006/relationships/image" Target="../media/image424.png"/><Relationship Id="rId210" Type="http://schemas.openxmlformats.org/officeDocument/2006/relationships/image" Target="../media/image625.png"/><Relationship Id="rId26" Type="http://schemas.openxmlformats.org/officeDocument/2006/relationships/image" Target="../media/image441.png"/><Relationship Id="rId231" Type="http://schemas.openxmlformats.org/officeDocument/2006/relationships/image" Target="../media/image646.png"/><Relationship Id="rId252" Type="http://schemas.openxmlformats.org/officeDocument/2006/relationships/image" Target="../media/image667.png"/><Relationship Id="rId273" Type="http://schemas.openxmlformats.org/officeDocument/2006/relationships/image" Target="../media/image688.png"/><Relationship Id="rId294" Type="http://schemas.openxmlformats.org/officeDocument/2006/relationships/image" Target="../media/image709.png"/><Relationship Id="rId308" Type="http://schemas.openxmlformats.org/officeDocument/2006/relationships/image" Target="../media/image723.png"/><Relationship Id="rId47" Type="http://schemas.openxmlformats.org/officeDocument/2006/relationships/image" Target="../media/image462.png"/><Relationship Id="rId68" Type="http://schemas.openxmlformats.org/officeDocument/2006/relationships/image" Target="../media/image483.png"/><Relationship Id="rId89" Type="http://schemas.openxmlformats.org/officeDocument/2006/relationships/image" Target="../media/image504.png"/><Relationship Id="rId112" Type="http://schemas.openxmlformats.org/officeDocument/2006/relationships/image" Target="../media/image527.png"/><Relationship Id="rId133" Type="http://schemas.openxmlformats.org/officeDocument/2006/relationships/image" Target="../media/image548.png"/><Relationship Id="rId154" Type="http://schemas.openxmlformats.org/officeDocument/2006/relationships/image" Target="../media/image569.png"/><Relationship Id="rId175" Type="http://schemas.openxmlformats.org/officeDocument/2006/relationships/image" Target="../media/image590.png"/><Relationship Id="rId196" Type="http://schemas.openxmlformats.org/officeDocument/2006/relationships/image" Target="../media/image611.png"/><Relationship Id="rId200" Type="http://schemas.openxmlformats.org/officeDocument/2006/relationships/image" Target="../media/image615.png"/><Relationship Id="rId16" Type="http://schemas.openxmlformats.org/officeDocument/2006/relationships/image" Target="../media/image431.png"/><Relationship Id="rId221" Type="http://schemas.openxmlformats.org/officeDocument/2006/relationships/image" Target="../media/image636.png"/><Relationship Id="rId242" Type="http://schemas.openxmlformats.org/officeDocument/2006/relationships/image" Target="../media/image657.png"/><Relationship Id="rId263" Type="http://schemas.openxmlformats.org/officeDocument/2006/relationships/image" Target="../media/image678.png"/><Relationship Id="rId284" Type="http://schemas.openxmlformats.org/officeDocument/2006/relationships/image" Target="../media/image699.png"/><Relationship Id="rId319" Type="http://schemas.openxmlformats.org/officeDocument/2006/relationships/image" Target="../media/image734.png"/><Relationship Id="rId37" Type="http://schemas.openxmlformats.org/officeDocument/2006/relationships/image" Target="../media/image452.png"/><Relationship Id="rId58" Type="http://schemas.openxmlformats.org/officeDocument/2006/relationships/image" Target="../media/image473.png"/><Relationship Id="rId79" Type="http://schemas.openxmlformats.org/officeDocument/2006/relationships/image" Target="../media/image494.png"/><Relationship Id="rId102" Type="http://schemas.openxmlformats.org/officeDocument/2006/relationships/image" Target="../media/image517.png"/><Relationship Id="rId123" Type="http://schemas.openxmlformats.org/officeDocument/2006/relationships/image" Target="../media/image538.png"/><Relationship Id="rId144" Type="http://schemas.openxmlformats.org/officeDocument/2006/relationships/image" Target="../media/image559.png"/><Relationship Id="rId90" Type="http://schemas.openxmlformats.org/officeDocument/2006/relationships/image" Target="../media/image505.png"/><Relationship Id="rId165" Type="http://schemas.openxmlformats.org/officeDocument/2006/relationships/image" Target="../media/image580.png"/><Relationship Id="rId186" Type="http://schemas.openxmlformats.org/officeDocument/2006/relationships/image" Target="../media/image601.png"/><Relationship Id="rId211" Type="http://schemas.openxmlformats.org/officeDocument/2006/relationships/image" Target="../media/image626.png"/><Relationship Id="rId232" Type="http://schemas.openxmlformats.org/officeDocument/2006/relationships/image" Target="../media/image647.png"/><Relationship Id="rId253" Type="http://schemas.openxmlformats.org/officeDocument/2006/relationships/image" Target="../media/image668.png"/><Relationship Id="rId274" Type="http://schemas.openxmlformats.org/officeDocument/2006/relationships/image" Target="../media/image689.png"/><Relationship Id="rId295" Type="http://schemas.openxmlformats.org/officeDocument/2006/relationships/image" Target="../media/image710.png"/><Relationship Id="rId309" Type="http://schemas.openxmlformats.org/officeDocument/2006/relationships/image" Target="../media/image724.png"/><Relationship Id="rId27" Type="http://schemas.openxmlformats.org/officeDocument/2006/relationships/image" Target="../media/image442.png"/><Relationship Id="rId48" Type="http://schemas.openxmlformats.org/officeDocument/2006/relationships/image" Target="../media/image463.png"/><Relationship Id="rId69" Type="http://schemas.openxmlformats.org/officeDocument/2006/relationships/image" Target="../media/image484.png"/><Relationship Id="rId113" Type="http://schemas.openxmlformats.org/officeDocument/2006/relationships/image" Target="../media/image528.png"/><Relationship Id="rId134" Type="http://schemas.openxmlformats.org/officeDocument/2006/relationships/image" Target="../media/image549.png"/><Relationship Id="rId320" Type="http://schemas.openxmlformats.org/officeDocument/2006/relationships/image" Target="../media/image735.png"/><Relationship Id="rId80" Type="http://schemas.openxmlformats.org/officeDocument/2006/relationships/image" Target="../media/image495.png"/><Relationship Id="rId155" Type="http://schemas.openxmlformats.org/officeDocument/2006/relationships/image" Target="../media/image570.png"/><Relationship Id="rId176" Type="http://schemas.openxmlformats.org/officeDocument/2006/relationships/image" Target="../media/image591.png"/><Relationship Id="rId197" Type="http://schemas.openxmlformats.org/officeDocument/2006/relationships/image" Target="../media/image612.png"/><Relationship Id="rId201" Type="http://schemas.openxmlformats.org/officeDocument/2006/relationships/image" Target="../media/image616.png"/><Relationship Id="rId222" Type="http://schemas.openxmlformats.org/officeDocument/2006/relationships/image" Target="../media/image637.png"/><Relationship Id="rId243" Type="http://schemas.openxmlformats.org/officeDocument/2006/relationships/image" Target="../media/image658.png"/><Relationship Id="rId264" Type="http://schemas.openxmlformats.org/officeDocument/2006/relationships/image" Target="../media/image679.png"/><Relationship Id="rId285" Type="http://schemas.openxmlformats.org/officeDocument/2006/relationships/image" Target="../media/image700.png"/><Relationship Id="rId17" Type="http://schemas.openxmlformats.org/officeDocument/2006/relationships/image" Target="../media/image432.png"/><Relationship Id="rId38" Type="http://schemas.openxmlformats.org/officeDocument/2006/relationships/image" Target="../media/image453.png"/><Relationship Id="rId59" Type="http://schemas.openxmlformats.org/officeDocument/2006/relationships/image" Target="../media/image474.png"/><Relationship Id="rId103" Type="http://schemas.openxmlformats.org/officeDocument/2006/relationships/image" Target="../media/image518.png"/><Relationship Id="rId124" Type="http://schemas.openxmlformats.org/officeDocument/2006/relationships/image" Target="../media/image539.png"/><Relationship Id="rId310" Type="http://schemas.openxmlformats.org/officeDocument/2006/relationships/image" Target="../media/image725.png"/><Relationship Id="rId70" Type="http://schemas.openxmlformats.org/officeDocument/2006/relationships/image" Target="../media/image485.png"/><Relationship Id="rId91" Type="http://schemas.openxmlformats.org/officeDocument/2006/relationships/image" Target="../media/image506.png"/><Relationship Id="rId145" Type="http://schemas.openxmlformats.org/officeDocument/2006/relationships/image" Target="../media/image560.png"/><Relationship Id="rId166" Type="http://schemas.openxmlformats.org/officeDocument/2006/relationships/image" Target="../media/image581.png"/><Relationship Id="rId187" Type="http://schemas.openxmlformats.org/officeDocument/2006/relationships/image" Target="../media/image602.png"/><Relationship Id="rId1" Type="http://schemas.openxmlformats.org/officeDocument/2006/relationships/image" Target="../media/image2.png"/><Relationship Id="rId212" Type="http://schemas.openxmlformats.org/officeDocument/2006/relationships/image" Target="../media/image627.png"/><Relationship Id="rId233" Type="http://schemas.openxmlformats.org/officeDocument/2006/relationships/image" Target="../media/image648.png"/><Relationship Id="rId254" Type="http://schemas.openxmlformats.org/officeDocument/2006/relationships/image" Target="../media/image669.png"/><Relationship Id="rId28" Type="http://schemas.openxmlformats.org/officeDocument/2006/relationships/image" Target="../media/image443.png"/><Relationship Id="rId49" Type="http://schemas.openxmlformats.org/officeDocument/2006/relationships/image" Target="../media/image464.png"/><Relationship Id="rId114" Type="http://schemas.openxmlformats.org/officeDocument/2006/relationships/image" Target="../media/image529.png"/><Relationship Id="rId275" Type="http://schemas.openxmlformats.org/officeDocument/2006/relationships/image" Target="../media/image690.png"/><Relationship Id="rId296" Type="http://schemas.openxmlformats.org/officeDocument/2006/relationships/image" Target="../media/image711.png"/><Relationship Id="rId300" Type="http://schemas.openxmlformats.org/officeDocument/2006/relationships/image" Target="../media/image715.png"/><Relationship Id="rId60" Type="http://schemas.openxmlformats.org/officeDocument/2006/relationships/image" Target="../media/image475.png"/><Relationship Id="rId81" Type="http://schemas.openxmlformats.org/officeDocument/2006/relationships/image" Target="../media/image496.png"/><Relationship Id="rId135" Type="http://schemas.openxmlformats.org/officeDocument/2006/relationships/image" Target="../media/image550.png"/><Relationship Id="rId156" Type="http://schemas.openxmlformats.org/officeDocument/2006/relationships/image" Target="../media/image571.png"/><Relationship Id="rId177" Type="http://schemas.openxmlformats.org/officeDocument/2006/relationships/image" Target="../media/image592.png"/><Relationship Id="rId198" Type="http://schemas.openxmlformats.org/officeDocument/2006/relationships/image" Target="../media/image613.png"/><Relationship Id="rId321" Type="http://schemas.openxmlformats.org/officeDocument/2006/relationships/image" Target="../media/image736.png"/><Relationship Id="rId202" Type="http://schemas.openxmlformats.org/officeDocument/2006/relationships/image" Target="../media/image617.png"/><Relationship Id="rId223" Type="http://schemas.openxmlformats.org/officeDocument/2006/relationships/image" Target="../media/image638.png"/><Relationship Id="rId244" Type="http://schemas.openxmlformats.org/officeDocument/2006/relationships/image" Target="../media/image659.png"/><Relationship Id="rId18" Type="http://schemas.openxmlformats.org/officeDocument/2006/relationships/image" Target="../media/image433.png"/><Relationship Id="rId39" Type="http://schemas.openxmlformats.org/officeDocument/2006/relationships/image" Target="../media/image454.png"/><Relationship Id="rId265" Type="http://schemas.openxmlformats.org/officeDocument/2006/relationships/image" Target="../media/image680.png"/><Relationship Id="rId286" Type="http://schemas.openxmlformats.org/officeDocument/2006/relationships/image" Target="../media/image701.png"/><Relationship Id="rId50" Type="http://schemas.openxmlformats.org/officeDocument/2006/relationships/image" Target="../media/image465.png"/><Relationship Id="rId104" Type="http://schemas.openxmlformats.org/officeDocument/2006/relationships/image" Target="../media/image519.png"/><Relationship Id="rId125" Type="http://schemas.openxmlformats.org/officeDocument/2006/relationships/image" Target="../media/image540.png"/><Relationship Id="rId146" Type="http://schemas.openxmlformats.org/officeDocument/2006/relationships/image" Target="../media/image561.png"/><Relationship Id="rId167" Type="http://schemas.openxmlformats.org/officeDocument/2006/relationships/image" Target="../media/image582.png"/><Relationship Id="rId188" Type="http://schemas.openxmlformats.org/officeDocument/2006/relationships/image" Target="../media/image603.png"/><Relationship Id="rId311" Type="http://schemas.openxmlformats.org/officeDocument/2006/relationships/image" Target="../media/image726.png"/><Relationship Id="rId71" Type="http://schemas.openxmlformats.org/officeDocument/2006/relationships/image" Target="../media/image486.png"/><Relationship Id="rId92" Type="http://schemas.openxmlformats.org/officeDocument/2006/relationships/image" Target="../media/image507.png"/><Relationship Id="rId213" Type="http://schemas.openxmlformats.org/officeDocument/2006/relationships/image" Target="../media/image628.png"/><Relationship Id="rId234" Type="http://schemas.openxmlformats.org/officeDocument/2006/relationships/image" Target="../media/image649.png"/><Relationship Id="rId2" Type="http://schemas.openxmlformats.org/officeDocument/2006/relationships/image" Target="../media/image417.png"/><Relationship Id="rId29" Type="http://schemas.openxmlformats.org/officeDocument/2006/relationships/image" Target="../media/image444.png"/><Relationship Id="rId255" Type="http://schemas.openxmlformats.org/officeDocument/2006/relationships/image" Target="../media/image670.png"/><Relationship Id="rId276" Type="http://schemas.openxmlformats.org/officeDocument/2006/relationships/image" Target="../media/image691.png"/><Relationship Id="rId297" Type="http://schemas.openxmlformats.org/officeDocument/2006/relationships/image" Target="../media/image712.png"/><Relationship Id="rId40" Type="http://schemas.openxmlformats.org/officeDocument/2006/relationships/image" Target="../media/image455.png"/><Relationship Id="rId115" Type="http://schemas.openxmlformats.org/officeDocument/2006/relationships/image" Target="../media/image530.png"/><Relationship Id="rId136" Type="http://schemas.openxmlformats.org/officeDocument/2006/relationships/image" Target="../media/image551.png"/><Relationship Id="rId157" Type="http://schemas.openxmlformats.org/officeDocument/2006/relationships/image" Target="../media/image572.png"/><Relationship Id="rId178" Type="http://schemas.openxmlformats.org/officeDocument/2006/relationships/image" Target="../media/image593.png"/><Relationship Id="rId301" Type="http://schemas.openxmlformats.org/officeDocument/2006/relationships/image" Target="../media/image716.png"/><Relationship Id="rId61" Type="http://schemas.openxmlformats.org/officeDocument/2006/relationships/image" Target="../media/image476.png"/><Relationship Id="rId82" Type="http://schemas.openxmlformats.org/officeDocument/2006/relationships/image" Target="../media/image497.png"/><Relationship Id="rId199" Type="http://schemas.openxmlformats.org/officeDocument/2006/relationships/image" Target="../media/image614.png"/><Relationship Id="rId203" Type="http://schemas.openxmlformats.org/officeDocument/2006/relationships/image" Target="../media/image618.png"/><Relationship Id="rId19" Type="http://schemas.openxmlformats.org/officeDocument/2006/relationships/image" Target="../media/image434.png"/><Relationship Id="rId224" Type="http://schemas.openxmlformats.org/officeDocument/2006/relationships/image" Target="../media/image639.png"/><Relationship Id="rId245" Type="http://schemas.openxmlformats.org/officeDocument/2006/relationships/image" Target="../media/image660.png"/><Relationship Id="rId266" Type="http://schemas.openxmlformats.org/officeDocument/2006/relationships/image" Target="../media/image681.png"/><Relationship Id="rId287" Type="http://schemas.openxmlformats.org/officeDocument/2006/relationships/image" Target="../media/image702.png"/><Relationship Id="rId30" Type="http://schemas.openxmlformats.org/officeDocument/2006/relationships/image" Target="../media/image445.png"/><Relationship Id="rId105" Type="http://schemas.openxmlformats.org/officeDocument/2006/relationships/image" Target="../media/image520.png"/><Relationship Id="rId126" Type="http://schemas.openxmlformats.org/officeDocument/2006/relationships/image" Target="../media/image541.png"/><Relationship Id="rId147" Type="http://schemas.openxmlformats.org/officeDocument/2006/relationships/image" Target="../media/image562.png"/><Relationship Id="rId168" Type="http://schemas.openxmlformats.org/officeDocument/2006/relationships/image" Target="../media/image583.png"/><Relationship Id="rId312" Type="http://schemas.openxmlformats.org/officeDocument/2006/relationships/image" Target="../media/image727.png"/><Relationship Id="rId51" Type="http://schemas.openxmlformats.org/officeDocument/2006/relationships/image" Target="../media/image466.png"/><Relationship Id="rId72" Type="http://schemas.openxmlformats.org/officeDocument/2006/relationships/image" Target="../media/image487.png"/><Relationship Id="rId93" Type="http://schemas.openxmlformats.org/officeDocument/2006/relationships/image" Target="../media/image508.png"/><Relationship Id="rId189" Type="http://schemas.openxmlformats.org/officeDocument/2006/relationships/image" Target="../media/image604.png"/><Relationship Id="rId3" Type="http://schemas.openxmlformats.org/officeDocument/2006/relationships/image" Target="../media/image418.png"/><Relationship Id="rId214" Type="http://schemas.openxmlformats.org/officeDocument/2006/relationships/image" Target="../media/image629.png"/><Relationship Id="rId235" Type="http://schemas.openxmlformats.org/officeDocument/2006/relationships/image" Target="../media/image650.png"/><Relationship Id="rId256" Type="http://schemas.openxmlformats.org/officeDocument/2006/relationships/image" Target="../media/image671.png"/><Relationship Id="rId277" Type="http://schemas.openxmlformats.org/officeDocument/2006/relationships/image" Target="../media/image692.png"/><Relationship Id="rId298" Type="http://schemas.openxmlformats.org/officeDocument/2006/relationships/image" Target="../media/image713.png"/><Relationship Id="rId116" Type="http://schemas.openxmlformats.org/officeDocument/2006/relationships/image" Target="../media/image531.png"/><Relationship Id="rId137" Type="http://schemas.openxmlformats.org/officeDocument/2006/relationships/image" Target="../media/image552.png"/><Relationship Id="rId158" Type="http://schemas.openxmlformats.org/officeDocument/2006/relationships/image" Target="../media/image573.png"/><Relationship Id="rId302" Type="http://schemas.openxmlformats.org/officeDocument/2006/relationships/image" Target="../media/image717.png"/><Relationship Id="rId20" Type="http://schemas.openxmlformats.org/officeDocument/2006/relationships/image" Target="../media/image435.png"/><Relationship Id="rId41" Type="http://schemas.openxmlformats.org/officeDocument/2006/relationships/image" Target="../media/image456.png"/><Relationship Id="rId62" Type="http://schemas.openxmlformats.org/officeDocument/2006/relationships/image" Target="../media/image477.png"/><Relationship Id="rId83" Type="http://schemas.openxmlformats.org/officeDocument/2006/relationships/image" Target="../media/image498.png"/><Relationship Id="rId179" Type="http://schemas.openxmlformats.org/officeDocument/2006/relationships/image" Target="../media/image594.png"/><Relationship Id="rId190" Type="http://schemas.openxmlformats.org/officeDocument/2006/relationships/image" Target="../media/image605.png"/><Relationship Id="rId204" Type="http://schemas.openxmlformats.org/officeDocument/2006/relationships/image" Target="../media/image619.png"/><Relationship Id="rId225" Type="http://schemas.openxmlformats.org/officeDocument/2006/relationships/image" Target="../media/image640.png"/><Relationship Id="rId246" Type="http://schemas.openxmlformats.org/officeDocument/2006/relationships/image" Target="../media/image661.png"/><Relationship Id="rId267" Type="http://schemas.openxmlformats.org/officeDocument/2006/relationships/image" Target="../media/image682.png"/><Relationship Id="rId288" Type="http://schemas.openxmlformats.org/officeDocument/2006/relationships/image" Target="../media/image703.png"/><Relationship Id="rId106" Type="http://schemas.openxmlformats.org/officeDocument/2006/relationships/image" Target="../media/image521.png"/><Relationship Id="rId127" Type="http://schemas.openxmlformats.org/officeDocument/2006/relationships/image" Target="../media/image542.png"/><Relationship Id="rId313" Type="http://schemas.openxmlformats.org/officeDocument/2006/relationships/image" Target="../media/image728.png"/><Relationship Id="rId10" Type="http://schemas.openxmlformats.org/officeDocument/2006/relationships/image" Target="../media/image425.png"/><Relationship Id="rId31" Type="http://schemas.openxmlformats.org/officeDocument/2006/relationships/image" Target="../media/image446.png"/><Relationship Id="rId52" Type="http://schemas.openxmlformats.org/officeDocument/2006/relationships/image" Target="../media/image467.png"/><Relationship Id="rId73" Type="http://schemas.openxmlformats.org/officeDocument/2006/relationships/image" Target="../media/image488.png"/><Relationship Id="rId94" Type="http://schemas.openxmlformats.org/officeDocument/2006/relationships/image" Target="../media/image509.png"/><Relationship Id="rId148" Type="http://schemas.openxmlformats.org/officeDocument/2006/relationships/image" Target="../media/image563.png"/><Relationship Id="rId169" Type="http://schemas.openxmlformats.org/officeDocument/2006/relationships/image" Target="../media/image584.png"/><Relationship Id="rId4" Type="http://schemas.openxmlformats.org/officeDocument/2006/relationships/image" Target="../media/image419.png"/><Relationship Id="rId180" Type="http://schemas.openxmlformats.org/officeDocument/2006/relationships/image" Target="../media/image595.png"/><Relationship Id="rId215" Type="http://schemas.openxmlformats.org/officeDocument/2006/relationships/image" Target="../media/image630.png"/><Relationship Id="rId236" Type="http://schemas.openxmlformats.org/officeDocument/2006/relationships/image" Target="../media/image651.png"/><Relationship Id="rId257" Type="http://schemas.openxmlformats.org/officeDocument/2006/relationships/image" Target="../media/image672.png"/><Relationship Id="rId278" Type="http://schemas.openxmlformats.org/officeDocument/2006/relationships/image" Target="../media/image693.png"/><Relationship Id="rId303" Type="http://schemas.openxmlformats.org/officeDocument/2006/relationships/image" Target="../media/image718.png"/><Relationship Id="rId42" Type="http://schemas.openxmlformats.org/officeDocument/2006/relationships/image" Target="../media/image457.png"/><Relationship Id="rId84" Type="http://schemas.openxmlformats.org/officeDocument/2006/relationships/image" Target="../media/image499.png"/><Relationship Id="rId138" Type="http://schemas.openxmlformats.org/officeDocument/2006/relationships/image" Target="../media/image553.png"/><Relationship Id="rId191" Type="http://schemas.openxmlformats.org/officeDocument/2006/relationships/image" Target="../media/image606.png"/><Relationship Id="rId205" Type="http://schemas.openxmlformats.org/officeDocument/2006/relationships/image" Target="../media/image620.png"/><Relationship Id="rId247" Type="http://schemas.openxmlformats.org/officeDocument/2006/relationships/image" Target="../media/image662.png"/><Relationship Id="rId107" Type="http://schemas.openxmlformats.org/officeDocument/2006/relationships/image" Target="../media/image522.png"/><Relationship Id="rId289" Type="http://schemas.openxmlformats.org/officeDocument/2006/relationships/image" Target="../media/image704.png"/><Relationship Id="rId11" Type="http://schemas.openxmlformats.org/officeDocument/2006/relationships/image" Target="../media/image426.png"/><Relationship Id="rId53" Type="http://schemas.openxmlformats.org/officeDocument/2006/relationships/image" Target="../media/image468.png"/><Relationship Id="rId149" Type="http://schemas.openxmlformats.org/officeDocument/2006/relationships/image" Target="../media/image564.png"/><Relationship Id="rId314" Type="http://schemas.openxmlformats.org/officeDocument/2006/relationships/image" Target="../media/image729.png"/><Relationship Id="rId95" Type="http://schemas.openxmlformats.org/officeDocument/2006/relationships/image" Target="../media/image510.png"/><Relationship Id="rId160" Type="http://schemas.openxmlformats.org/officeDocument/2006/relationships/image" Target="../media/image575.png"/><Relationship Id="rId216" Type="http://schemas.openxmlformats.org/officeDocument/2006/relationships/image" Target="../media/image631.png"/><Relationship Id="rId258" Type="http://schemas.openxmlformats.org/officeDocument/2006/relationships/image" Target="../media/image673.png"/><Relationship Id="rId22" Type="http://schemas.openxmlformats.org/officeDocument/2006/relationships/image" Target="../media/image437.png"/><Relationship Id="rId64" Type="http://schemas.openxmlformats.org/officeDocument/2006/relationships/image" Target="../media/image479.png"/><Relationship Id="rId118" Type="http://schemas.openxmlformats.org/officeDocument/2006/relationships/image" Target="../media/image533.png"/><Relationship Id="rId171" Type="http://schemas.openxmlformats.org/officeDocument/2006/relationships/image" Target="../media/image586.png"/><Relationship Id="rId227" Type="http://schemas.openxmlformats.org/officeDocument/2006/relationships/image" Target="../media/image642.png"/><Relationship Id="rId269" Type="http://schemas.openxmlformats.org/officeDocument/2006/relationships/image" Target="../media/image684.png"/><Relationship Id="rId33" Type="http://schemas.openxmlformats.org/officeDocument/2006/relationships/image" Target="../media/image448.png"/><Relationship Id="rId129" Type="http://schemas.openxmlformats.org/officeDocument/2006/relationships/image" Target="../media/image544.png"/><Relationship Id="rId280" Type="http://schemas.openxmlformats.org/officeDocument/2006/relationships/image" Target="../media/image695.png"/><Relationship Id="rId75" Type="http://schemas.openxmlformats.org/officeDocument/2006/relationships/image" Target="../media/image490.png"/><Relationship Id="rId140" Type="http://schemas.openxmlformats.org/officeDocument/2006/relationships/image" Target="../media/image555.png"/><Relationship Id="rId182" Type="http://schemas.openxmlformats.org/officeDocument/2006/relationships/image" Target="../media/image597.png"/><Relationship Id="rId6" Type="http://schemas.openxmlformats.org/officeDocument/2006/relationships/image" Target="../media/image421.png"/><Relationship Id="rId238" Type="http://schemas.openxmlformats.org/officeDocument/2006/relationships/image" Target="../media/image653.png"/><Relationship Id="rId291" Type="http://schemas.openxmlformats.org/officeDocument/2006/relationships/image" Target="../media/image706.png"/><Relationship Id="rId305" Type="http://schemas.openxmlformats.org/officeDocument/2006/relationships/image" Target="../media/image720.png"/><Relationship Id="rId44" Type="http://schemas.openxmlformats.org/officeDocument/2006/relationships/image" Target="../media/image459.png"/><Relationship Id="rId86" Type="http://schemas.openxmlformats.org/officeDocument/2006/relationships/image" Target="../media/image501.png"/><Relationship Id="rId151" Type="http://schemas.openxmlformats.org/officeDocument/2006/relationships/image" Target="../media/image566.png"/><Relationship Id="rId193" Type="http://schemas.openxmlformats.org/officeDocument/2006/relationships/image" Target="../media/image608.png"/><Relationship Id="rId207" Type="http://schemas.openxmlformats.org/officeDocument/2006/relationships/image" Target="../media/image622.png"/><Relationship Id="rId249" Type="http://schemas.openxmlformats.org/officeDocument/2006/relationships/image" Target="../media/image664.png"/><Relationship Id="rId13" Type="http://schemas.openxmlformats.org/officeDocument/2006/relationships/image" Target="../media/image428.png"/><Relationship Id="rId109" Type="http://schemas.openxmlformats.org/officeDocument/2006/relationships/image" Target="../media/image524.png"/><Relationship Id="rId260" Type="http://schemas.openxmlformats.org/officeDocument/2006/relationships/image" Target="../media/image675.png"/><Relationship Id="rId316" Type="http://schemas.openxmlformats.org/officeDocument/2006/relationships/image" Target="../media/image731.png"/></Relationships>
</file>

<file path=xl/drawings/_rels/drawing4.xml.rels><?xml version="1.0" encoding="UTF-8" standalone="yes"?>
<Relationships xmlns="http://schemas.openxmlformats.org/package/2006/relationships"><Relationship Id="rId13" Type="http://schemas.openxmlformats.org/officeDocument/2006/relationships/image" Target="../media/image748.png"/><Relationship Id="rId18" Type="http://schemas.openxmlformats.org/officeDocument/2006/relationships/image" Target="../media/image753.png"/><Relationship Id="rId26" Type="http://schemas.openxmlformats.org/officeDocument/2006/relationships/image" Target="../media/image761.png"/><Relationship Id="rId39" Type="http://schemas.openxmlformats.org/officeDocument/2006/relationships/image" Target="../media/image774.png"/><Relationship Id="rId21" Type="http://schemas.openxmlformats.org/officeDocument/2006/relationships/image" Target="../media/image756.png"/><Relationship Id="rId34" Type="http://schemas.openxmlformats.org/officeDocument/2006/relationships/image" Target="../media/image769.png"/><Relationship Id="rId42" Type="http://schemas.openxmlformats.org/officeDocument/2006/relationships/image" Target="../media/image777.png"/><Relationship Id="rId47" Type="http://schemas.openxmlformats.org/officeDocument/2006/relationships/image" Target="../media/image782.png"/><Relationship Id="rId50" Type="http://schemas.openxmlformats.org/officeDocument/2006/relationships/image" Target="../media/image785.png"/><Relationship Id="rId7" Type="http://schemas.openxmlformats.org/officeDocument/2006/relationships/image" Target="../media/image742.png"/><Relationship Id="rId2" Type="http://schemas.openxmlformats.org/officeDocument/2006/relationships/image" Target="../media/image737.png"/><Relationship Id="rId16" Type="http://schemas.openxmlformats.org/officeDocument/2006/relationships/image" Target="../media/image751.png"/><Relationship Id="rId29" Type="http://schemas.openxmlformats.org/officeDocument/2006/relationships/image" Target="../media/image764.png"/><Relationship Id="rId11" Type="http://schemas.openxmlformats.org/officeDocument/2006/relationships/image" Target="../media/image746.png"/><Relationship Id="rId24" Type="http://schemas.openxmlformats.org/officeDocument/2006/relationships/image" Target="../media/image759.png"/><Relationship Id="rId32" Type="http://schemas.openxmlformats.org/officeDocument/2006/relationships/image" Target="../media/image767.png"/><Relationship Id="rId37" Type="http://schemas.openxmlformats.org/officeDocument/2006/relationships/image" Target="../media/image772.png"/><Relationship Id="rId40" Type="http://schemas.openxmlformats.org/officeDocument/2006/relationships/image" Target="../media/image775.png"/><Relationship Id="rId45" Type="http://schemas.openxmlformats.org/officeDocument/2006/relationships/image" Target="../media/image780.png"/><Relationship Id="rId53" Type="http://schemas.openxmlformats.org/officeDocument/2006/relationships/image" Target="../media/image788.png"/><Relationship Id="rId5" Type="http://schemas.openxmlformats.org/officeDocument/2006/relationships/image" Target="../media/image740.png"/><Relationship Id="rId10" Type="http://schemas.openxmlformats.org/officeDocument/2006/relationships/image" Target="../media/image745.png"/><Relationship Id="rId19" Type="http://schemas.openxmlformats.org/officeDocument/2006/relationships/image" Target="../media/image754.png"/><Relationship Id="rId31" Type="http://schemas.openxmlformats.org/officeDocument/2006/relationships/image" Target="../media/image766.png"/><Relationship Id="rId44" Type="http://schemas.openxmlformats.org/officeDocument/2006/relationships/image" Target="../media/image779.png"/><Relationship Id="rId52" Type="http://schemas.openxmlformats.org/officeDocument/2006/relationships/image" Target="../media/image787.png"/><Relationship Id="rId4" Type="http://schemas.openxmlformats.org/officeDocument/2006/relationships/image" Target="../media/image739.png"/><Relationship Id="rId9" Type="http://schemas.openxmlformats.org/officeDocument/2006/relationships/image" Target="../media/image744.png"/><Relationship Id="rId14" Type="http://schemas.openxmlformats.org/officeDocument/2006/relationships/image" Target="../media/image749.png"/><Relationship Id="rId22" Type="http://schemas.openxmlformats.org/officeDocument/2006/relationships/image" Target="../media/image757.png"/><Relationship Id="rId27" Type="http://schemas.openxmlformats.org/officeDocument/2006/relationships/image" Target="../media/image762.png"/><Relationship Id="rId30" Type="http://schemas.openxmlformats.org/officeDocument/2006/relationships/image" Target="../media/image765.png"/><Relationship Id="rId35" Type="http://schemas.openxmlformats.org/officeDocument/2006/relationships/image" Target="../media/image770.png"/><Relationship Id="rId43" Type="http://schemas.openxmlformats.org/officeDocument/2006/relationships/image" Target="../media/image778.png"/><Relationship Id="rId48" Type="http://schemas.openxmlformats.org/officeDocument/2006/relationships/image" Target="../media/image783.png"/><Relationship Id="rId8" Type="http://schemas.openxmlformats.org/officeDocument/2006/relationships/image" Target="../media/image743.png"/><Relationship Id="rId51" Type="http://schemas.openxmlformats.org/officeDocument/2006/relationships/image" Target="../media/image786.png"/><Relationship Id="rId3" Type="http://schemas.openxmlformats.org/officeDocument/2006/relationships/image" Target="../media/image738.png"/><Relationship Id="rId12" Type="http://schemas.openxmlformats.org/officeDocument/2006/relationships/image" Target="../media/image747.png"/><Relationship Id="rId17" Type="http://schemas.openxmlformats.org/officeDocument/2006/relationships/image" Target="../media/image752.png"/><Relationship Id="rId25" Type="http://schemas.openxmlformats.org/officeDocument/2006/relationships/image" Target="../media/image760.png"/><Relationship Id="rId33" Type="http://schemas.openxmlformats.org/officeDocument/2006/relationships/image" Target="../media/image768.png"/><Relationship Id="rId38" Type="http://schemas.openxmlformats.org/officeDocument/2006/relationships/image" Target="../media/image773.png"/><Relationship Id="rId46" Type="http://schemas.openxmlformats.org/officeDocument/2006/relationships/image" Target="../media/image781.png"/><Relationship Id="rId20" Type="http://schemas.openxmlformats.org/officeDocument/2006/relationships/image" Target="../media/image755.png"/><Relationship Id="rId41" Type="http://schemas.openxmlformats.org/officeDocument/2006/relationships/image" Target="../media/image776.png"/><Relationship Id="rId54" Type="http://schemas.openxmlformats.org/officeDocument/2006/relationships/image" Target="../media/image789.png"/><Relationship Id="rId1" Type="http://schemas.openxmlformats.org/officeDocument/2006/relationships/image" Target="../media/image2.png"/><Relationship Id="rId6" Type="http://schemas.openxmlformats.org/officeDocument/2006/relationships/image" Target="../media/image741.png"/><Relationship Id="rId15" Type="http://schemas.openxmlformats.org/officeDocument/2006/relationships/image" Target="../media/image750.png"/><Relationship Id="rId23" Type="http://schemas.openxmlformats.org/officeDocument/2006/relationships/image" Target="../media/image758.png"/><Relationship Id="rId28" Type="http://schemas.openxmlformats.org/officeDocument/2006/relationships/image" Target="../media/image763.png"/><Relationship Id="rId36" Type="http://schemas.openxmlformats.org/officeDocument/2006/relationships/image" Target="../media/image771.png"/><Relationship Id="rId49" Type="http://schemas.openxmlformats.org/officeDocument/2006/relationships/image" Target="../media/image784.png"/></Relationships>
</file>

<file path=xl/drawings/_rels/drawing5.xml.rels><?xml version="1.0" encoding="UTF-8" standalone="yes"?>
<Relationships xmlns="http://schemas.openxmlformats.org/package/2006/relationships"><Relationship Id="rId26" Type="http://schemas.openxmlformats.org/officeDocument/2006/relationships/image" Target="../media/image814.png"/><Relationship Id="rId21" Type="http://schemas.openxmlformats.org/officeDocument/2006/relationships/image" Target="../media/image809.png"/><Relationship Id="rId42" Type="http://schemas.openxmlformats.org/officeDocument/2006/relationships/image" Target="../media/image830.png"/><Relationship Id="rId47" Type="http://schemas.openxmlformats.org/officeDocument/2006/relationships/image" Target="../media/image835.png"/><Relationship Id="rId63" Type="http://schemas.openxmlformats.org/officeDocument/2006/relationships/image" Target="../media/image851.png"/><Relationship Id="rId68" Type="http://schemas.openxmlformats.org/officeDocument/2006/relationships/image" Target="../media/image856.png"/><Relationship Id="rId16" Type="http://schemas.openxmlformats.org/officeDocument/2006/relationships/image" Target="../media/image804.png"/><Relationship Id="rId11" Type="http://schemas.openxmlformats.org/officeDocument/2006/relationships/image" Target="../media/image799.png"/><Relationship Id="rId24" Type="http://schemas.openxmlformats.org/officeDocument/2006/relationships/image" Target="../media/image812.png"/><Relationship Id="rId32" Type="http://schemas.openxmlformats.org/officeDocument/2006/relationships/image" Target="../media/image820.png"/><Relationship Id="rId37" Type="http://schemas.openxmlformats.org/officeDocument/2006/relationships/image" Target="../media/image825.png"/><Relationship Id="rId40" Type="http://schemas.openxmlformats.org/officeDocument/2006/relationships/image" Target="../media/image828.png"/><Relationship Id="rId45" Type="http://schemas.openxmlformats.org/officeDocument/2006/relationships/image" Target="../media/image833.png"/><Relationship Id="rId53" Type="http://schemas.openxmlformats.org/officeDocument/2006/relationships/image" Target="../media/image841.png"/><Relationship Id="rId58" Type="http://schemas.openxmlformats.org/officeDocument/2006/relationships/image" Target="../media/image846.png"/><Relationship Id="rId66" Type="http://schemas.openxmlformats.org/officeDocument/2006/relationships/image" Target="../media/image854.png"/><Relationship Id="rId74" Type="http://schemas.openxmlformats.org/officeDocument/2006/relationships/image" Target="../media/image862.png"/><Relationship Id="rId5" Type="http://schemas.openxmlformats.org/officeDocument/2006/relationships/image" Target="../media/image793.png"/><Relationship Id="rId61" Type="http://schemas.openxmlformats.org/officeDocument/2006/relationships/image" Target="../media/image849.png"/><Relationship Id="rId19" Type="http://schemas.openxmlformats.org/officeDocument/2006/relationships/image" Target="../media/image807.png"/><Relationship Id="rId14" Type="http://schemas.openxmlformats.org/officeDocument/2006/relationships/image" Target="../media/image802.png"/><Relationship Id="rId22" Type="http://schemas.openxmlformats.org/officeDocument/2006/relationships/image" Target="../media/image810.png"/><Relationship Id="rId27" Type="http://schemas.openxmlformats.org/officeDocument/2006/relationships/image" Target="../media/image815.png"/><Relationship Id="rId30" Type="http://schemas.openxmlformats.org/officeDocument/2006/relationships/image" Target="../media/image818.png"/><Relationship Id="rId35" Type="http://schemas.openxmlformats.org/officeDocument/2006/relationships/image" Target="../media/image823.png"/><Relationship Id="rId43" Type="http://schemas.openxmlformats.org/officeDocument/2006/relationships/image" Target="../media/image831.png"/><Relationship Id="rId48" Type="http://schemas.openxmlformats.org/officeDocument/2006/relationships/image" Target="../media/image836.png"/><Relationship Id="rId56" Type="http://schemas.openxmlformats.org/officeDocument/2006/relationships/image" Target="../media/image844.png"/><Relationship Id="rId64" Type="http://schemas.openxmlformats.org/officeDocument/2006/relationships/image" Target="../media/image852.png"/><Relationship Id="rId69" Type="http://schemas.openxmlformats.org/officeDocument/2006/relationships/image" Target="../media/image857.png"/><Relationship Id="rId77" Type="http://schemas.openxmlformats.org/officeDocument/2006/relationships/image" Target="../media/image865.png"/><Relationship Id="rId8" Type="http://schemas.openxmlformats.org/officeDocument/2006/relationships/image" Target="../media/image796.png"/><Relationship Id="rId51" Type="http://schemas.openxmlformats.org/officeDocument/2006/relationships/image" Target="../media/image839.png"/><Relationship Id="rId72" Type="http://schemas.openxmlformats.org/officeDocument/2006/relationships/image" Target="../media/image860.png"/><Relationship Id="rId3" Type="http://schemas.openxmlformats.org/officeDocument/2006/relationships/image" Target="../media/image791.png"/><Relationship Id="rId12" Type="http://schemas.openxmlformats.org/officeDocument/2006/relationships/image" Target="../media/image800.png"/><Relationship Id="rId17" Type="http://schemas.openxmlformats.org/officeDocument/2006/relationships/image" Target="../media/image805.png"/><Relationship Id="rId25" Type="http://schemas.openxmlformats.org/officeDocument/2006/relationships/image" Target="../media/image813.png"/><Relationship Id="rId33" Type="http://schemas.openxmlformats.org/officeDocument/2006/relationships/image" Target="../media/image821.png"/><Relationship Id="rId38" Type="http://schemas.openxmlformats.org/officeDocument/2006/relationships/image" Target="../media/image826.png"/><Relationship Id="rId46" Type="http://schemas.openxmlformats.org/officeDocument/2006/relationships/image" Target="../media/image834.png"/><Relationship Id="rId59" Type="http://schemas.openxmlformats.org/officeDocument/2006/relationships/image" Target="../media/image847.png"/><Relationship Id="rId67" Type="http://schemas.openxmlformats.org/officeDocument/2006/relationships/image" Target="../media/image855.png"/><Relationship Id="rId20" Type="http://schemas.openxmlformats.org/officeDocument/2006/relationships/image" Target="../media/image808.png"/><Relationship Id="rId41" Type="http://schemas.openxmlformats.org/officeDocument/2006/relationships/image" Target="../media/image829.png"/><Relationship Id="rId54" Type="http://schemas.openxmlformats.org/officeDocument/2006/relationships/image" Target="../media/image842.png"/><Relationship Id="rId62" Type="http://schemas.openxmlformats.org/officeDocument/2006/relationships/image" Target="../media/image850.png"/><Relationship Id="rId70" Type="http://schemas.openxmlformats.org/officeDocument/2006/relationships/image" Target="../media/image858.png"/><Relationship Id="rId75" Type="http://schemas.openxmlformats.org/officeDocument/2006/relationships/image" Target="../media/image863.png"/><Relationship Id="rId1" Type="http://schemas.openxmlformats.org/officeDocument/2006/relationships/image" Target="../media/image2.png"/><Relationship Id="rId6" Type="http://schemas.openxmlformats.org/officeDocument/2006/relationships/image" Target="../media/image794.png"/><Relationship Id="rId15" Type="http://schemas.openxmlformats.org/officeDocument/2006/relationships/image" Target="../media/image803.png"/><Relationship Id="rId23" Type="http://schemas.openxmlformats.org/officeDocument/2006/relationships/image" Target="../media/image811.png"/><Relationship Id="rId28" Type="http://schemas.openxmlformats.org/officeDocument/2006/relationships/image" Target="../media/image816.png"/><Relationship Id="rId36" Type="http://schemas.openxmlformats.org/officeDocument/2006/relationships/image" Target="../media/image824.png"/><Relationship Id="rId49" Type="http://schemas.openxmlformats.org/officeDocument/2006/relationships/image" Target="../media/image837.png"/><Relationship Id="rId57" Type="http://schemas.openxmlformats.org/officeDocument/2006/relationships/image" Target="../media/image845.png"/><Relationship Id="rId10" Type="http://schemas.openxmlformats.org/officeDocument/2006/relationships/image" Target="../media/image798.png"/><Relationship Id="rId31" Type="http://schemas.openxmlformats.org/officeDocument/2006/relationships/image" Target="../media/image819.png"/><Relationship Id="rId44" Type="http://schemas.openxmlformats.org/officeDocument/2006/relationships/image" Target="../media/image832.png"/><Relationship Id="rId52" Type="http://schemas.openxmlformats.org/officeDocument/2006/relationships/image" Target="../media/image840.png"/><Relationship Id="rId60" Type="http://schemas.openxmlformats.org/officeDocument/2006/relationships/image" Target="../media/image848.png"/><Relationship Id="rId65" Type="http://schemas.openxmlformats.org/officeDocument/2006/relationships/image" Target="../media/image853.png"/><Relationship Id="rId73" Type="http://schemas.openxmlformats.org/officeDocument/2006/relationships/image" Target="../media/image861.png"/><Relationship Id="rId4" Type="http://schemas.openxmlformats.org/officeDocument/2006/relationships/image" Target="../media/image792.png"/><Relationship Id="rId9" Type="http://schemas.openxmlformats.org/officeDocument/2006/relationships/image" Target="../media/image797.png"/><Relationship Id="rId13" Type="http://schemas.openxmlformats.org/officeDocument/2006/relationships/image" Target="../media/image801.png"/><Relationship Id="rId18" Type="http://schemas.openxmlformats.org/officeDocument/2006/relationships/image" Target="../media/image806.png"/><Relationship Id="rId39" Type="http://schemas.openxmlformats.org/officeDocument/2006/relationships/image" Target="../media/image827.png"/><Relationship Id="rId34" Type="http://schemas.openxmlformats.org/officeDocument/2006/relationships/image" Target="../media/image822.png"/><Relationship Id="rId50" Type="http://schemas.openxmlformats.org/officeDocument/2006/relationships/image" Target="../media/image838.png"/><Relationship Id="rId55" Type="http://schemas.openxmlformats.org/officeDocument/2006/relationships/image" Target="../media/image843.png"/><Relationship Id="rId76" Type="http://schemas.openxmlformats.org/officeDocument/2006/relationships/image" Target="../media/image864.png"/><Relationship Id="rId7" Type="http://schemas.openxmlformats.org/officeDocument/2006/relationships/image" Target="../media/image795.png"/><Relationship Id="rId71" Type="http://schemas.openxmlformats.org/officeDocument/2006/relationships/image" Target="../media/image859.png"/><Relationship Id="rId2" Type="http://schemas.openxmlformats.org/officeDocument/2006/relationships/image" Target="../media/image790.png"/><Relationship Id="rId29" Type="http://schemas.openxmlformats.org/officeDocument/2006/relationships/image" Target="../media/image817.png"/></Relationships>
</file>

<file path=xl/drawings/_rels/drawing6.xml.rels><?xml version="1.0" encoding="UTF-8" standalone="yes"?>
<Relationships xmlns="http://schemas.openxmlformats.org/package/2006/relationships"><Relationship Id="rId13" Type="http://schemas.openxmlformats.org/officeDocument/2006/relationships/image" Target="../media/image877.png"/><Relationship Id="rId18" Type="http://schemas.openxmlformats.org/officeDocument/2006/relationships/image" Target="../media/image882.png"/><Relationship Id="rId26" Type="http://schemas.openxmlformats.org/officeDocument/2006/relationships/image" Target="../media/image890.png"/><Relationship Id="rId3" Type="http://schemas.openxmlformats.org/officeDocument/2006/relationships/image" Target="../media/image867.png"/><Relationship Id="rId21" Type="http://schemas.openxmlformats.org/officeDocument/2006/relationships/image" Target="../media/image885.png"/><Relationship Id="rId34" Type="http://schemas.openxmlformats.org/officeDocument/2006/relationships/image" Target="../media/image898.png"/><Relationship Id="rId7" Type="http://schemas.openxmlformats.org/officeDocument/2006/relationships/image" Target="../media/image871.png"/><Relationship Id="rId12" Type="http://schemas.openxmlformats.org/officeDocument/2006/relationships/image" Target="../media/image876.png"/><Relationship Id="rId17" Type="http://schemas.openxmlformats.org/officeDocument/2006/relationships/image" Target="../media/image881.png"/><Relationship Id="rId25" Type="http://schemas.openxmlformats.org/officeDocument/2006/relationships/image" Target="../media/image889.png"/><Relationship Id="rId33" Type="http://schemas.openxmlformats.org/officeDocument/2006/relationships/image" Target="../media/image897.png"/><Relationship Id="rId2" Type="http://schemas.openxmlformats.org/officeDocument/2006/relationships/image" Target="../media/image866.png"/><Relationship Id="rId16" Type="http://schemas.openxmlformats.org/officeDocument/2006/relationships/image" Target="../media/image880.png"/><Relationship Id="rId20" Type="http://schemas.openxmlformats.org/officeDocument/2006/relationships/image" Target="../media/image884.png"/><Relationship Id="rId29" Type="http://schemas.openxmlformats.org/officeDocument/2006/relationships/image" Target="../media/image893.png"/><Relationship Id="rId1" Type="http://schemas.openxmlformats.org/officeDocument/2006/relationships/image" Target="../media/image2.png"/><Relationship Id="rId6" Type="http://schemas.openxmlformats.org/officeDocument/2006/relationships/image" Target="../media/image870.png"/><Relationship Id="rId11" Type="http://schemas.openxmlformats.org/officeDocument/2006/relationships/image" Target="../media/image875.png"/><Relationship Id="rId24" Type="http://schemas.openxmlformats.org/officeDocument/2006/relationships/image" Target="../media/image888.png"/><Relationship Id="rId32" Type="http://schemas.openxmlformats.org/officeDocument/2006/relationships/image" Target="../media/image896.png"/><Relationship Id="rId5" Type="http://schemas.openxmlformats.org/officeDocument/2006/relationships/image" Target="../media/image869.png"/><Relationship Id="rId15" Type="http://schemas.openxmlformats.org/officeDocument/2006/relationships/image" Target="../media/image879.png"/><Relationship Id="rId23" Type="http://schemas.openxmlformats.org/officeDocument/2006/relationships/image" Target="../media/image887.png"/><Relationship Id="rId28" Type="http://schemas.openxmlformats.org/officeDocument/2006/relationships/image" Target="../media/image892.png"/><Relationship Id="rId36" Type="http://schemas.openxmlformats.org/officeDocument/2006/relationships/image" Target="../media/image900.png"/><Relationship Id="rId10" Type="http://schemas.openxmlformats.org/officeDocument/2006/relationships/image" Target="../media/image874.png"/><Relationship Id="rId19" Type="http://schemas.openxmlformats.org/officeDocument/2006/relationships/image" Target="../media/image883.png"/><Relationship Id="rId31" Type="http://schemas.openxmlformats.org/officeDocument/2006/relationships/image" Target="../media/image895.png"/><Relationship Id="rId4" Type="http://schemas.openxmlformats.org/officeDocument/2006/relationships/image" Target="../media/image868.png"/><Relationship Id="rId9" Type="http://schemas.openxmlformats.org/officeDocument/2006/relationships/image" Target="../media/image873.png"/><Relationship Id="rId14" Type="http://schemas.openxmlformats.org/officeDocument/2006/relationships/image" Target="../media/image878.png"/><Relationship Id="rId22" Type="http://schemas.openxmlformats.org/officeDocument/2006/relationships/image" Target="../media/image886.png"/><Relationship Id="rId27" Type="http://schemas.openxmlformats.org/officeDocument/2006/relationships/image" Target="../media/image891.png"/><Relationship Id="rId30" Type="http://schemas.openxmlformats.org/officeDocument/2006/relationships/image" Target="../media/image894.png"/><Relationship Id="rId35" Type="http://schemas.openxmlformats.org/officeDocument/2006/relationships/image" Target="../media/image899.png"/><Relationship Id="rId8" Type="http://schemas.openxmlformats.org/officeDocument/2006/relationships/image" Target="../media/image872.png"/></Relationships>
</file>

<file path=xl/drawings/drawing1.xml><?xml version="1.0" encoding="utf-8"?>
<xdr:wsDr xmlns:xdr="http://schemas.openxmlformats.org/drawingml/2006/spreadsheetDrawing" xmlns:a="http://schemas.openxmlformats.org/drawingml/2006/main">
  <xdr:oneCellAnchor>
    <xdr:from>
      <xdr:col>4</xdr:col>
      <xdr:colOff>731520</xdr:colOff>
      <xdr:row>2</xdr:row>
      <xdr:rowOff>186691</xdr:rowOff>
    </xdr:from>
    <xdr:ext cx="1556385" cy="1792642"/>
    <xdr:pic>
      <xdr:nvPicPr>
        <xdr:cNvPr id="2" name="Imagen 1">
          <a:extLst>
            <a:ext uri="{FF2B5EF4-FFF2-40B4-BE49-F238E27FC236}">
              <a16:creationId xmlns:a16="http://schemas.microsoft.com/office/drawing/2014/main" id="{4E71C40B-A49D-4CA3-AC36-45551EA3C57C}"/>
            </a:ext>
          </a:extLst>
        </xdr:cNvPr>
        <xdr:cNvPicPr>
          <a:picLocks noChangeAspect="1"/>
        </xdr:cNvPicPr>
      </xdr:nvPicPr>
      <xdr:blipFill>
        <a:blip xmlns:r="http://schemas.openxmlformats.org/officeDocument/2006/relationships" r:embed="rId1"/>
        <a:stretch>
          <a:fillRect/>
        </a:stretch>
      </xdr:blipFill>
      <xdr:spPr>
        <a:xfrm>
          <a:off x="7332345" y="843916"/>
          <a:ext cx="1556385" cy="1792642"/>
        </a:xfrm>
        <a:prstGeom prst="rect">
          <a:avLst/>
        </a:prstGeom>
      </xdr:spPr>
    </xdr:pic>
    <xdr:clientData/>
  </xdr:oneCellAnchor>
  <xdr:twoCellAnchor>
    <xdr:from>
      <xdr:col>0</xdr:col>
      <xdr:colOff>129540</xdr:colOff>
      <xdr:row>2</xdr:row>
      <xdr:rowOff>91440</xdr:rowOff>
    </xdr:from>
    <xdr:to>
      <xdr:col>4</xdr:col>
      <xdr:colOff>0</xdr:colOff>
      <xdr:row>10</xdr:row>
      <xdr:rowOff>167640</xdr:rowOff>
    </xdr:to>
    <xdr:sp macro="" textlink="">
      <xdr:nvSpPr>
        <xdr:cNvPr id="3" name="CuadroTexto 210">
          <a:extLst>
            <a:ext uri="{FF2B5EF4-FFF2-40B4-BE49-F238E27FC236}">
              <a16:creationId xmlns:a16="http://schemas.microsoft.com/office/drawing/2014/main" id="{8E63F720-6E35-4783-92E2-EFAA12817FAC}"/>
            </a:ext>
            <a:ext uri="{147F2762-F138-4A5C-976F-8EAC2B608ADB}">
              <a16:predDERef xmlns:a16="http://schemas.microsoft.com/office/drawing/2014/main" pred="{5691D0FB-5538-4DDA-AF6D-B9A3BA724217}"/>
            </a:ext>
          </a:extLst>
        </xdr:cNvPr>
        <xdr:cNvSpPr txBox="1"/>
      </xdr:nvSpPr>
      <xdr:spPr>
        <a:xfrm>
          <a:off x="129540" y="748665"/>
          <a:ext cx="6040755" cy="19907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100" b="0" i="0" u="none" strike="noStrike">
              <a:solidFill>
                <a:schemeClr val="tx1"/>
              </a:solidFill>
              <a:latin typeface="Aptos Narrow" panose="020B0004020202020204" pitchFamily="34" charset="0"/>
            </a:rPr>
            <a:t>Aspectos Relevantes de CABFUN:</a:t>
          </a:r>
        </a:p>
        <a:p>
          <a:pPr marL="0" indent="0" algn="l"/>
          <a:r>
            <a:rPr lang="en-US" sz="1100" b="0" i="0" u="none" strike="noStrike">
              <a:solidFill>
                <a:schemeClr val="tx1"/>
              </a:solidFill>
              <a:latin typeface="Aptos Narrow" panose="020B0004020202020204" pitchFamily="34" charset="0"/>
            </a:rPr>
            <a:t>1) Toda la oferta en esta cotizacion NO INCLUYE FLETE NI ARMADO.</a:t>
          </a:r>
        </a:p>
        <a:p>
          <a:pPr marL="0" indent="0" algn="l"/>
          <a:r>
            <a:rPr lang="en-US" sz="1100" b="0" i="0" u="none" strike="noStrike">
              <a:solidFill>
                <a:schemeClr val="tx1"/>
              </a:solidFill>
              <a:latin typeface="Aptos Narrow" panose="020B0004020202020204" pitchFamily="34" charset="0"/>
            </a:rPr>
            <a:t>2) CABFUN obligatoriamente envia y arma su producto, por lo que la cotizacion del flete se hace por separado.</a:t>
          </a:r>
        </a:p>
        <a:p>
          <a:pPr marL="0" indent="0" algn="l"/>
          <a:r>
            <a:rPr lang="en-US" sz="1100" b="0" i="0" u="none" strike="noStrike">
              <a:solidFill>
                <a:schemeClr val="tx1"/>
              </a:solidFill>
              <a:latin typeface="Aptos Narrow" panose="020B0004020202020204" pitchFamily="34" charset="0"/>
            </a:rPr>
            <a:t>3) Proveedor de muy buena calidad, y cumplido en sus tiempos.</a:t>
          </a:r>
        </a:p>
        <a:p>
          <a:pPr marL="0" indent="0" algn="l"/>
          <a:r>
            <a:rPr lang="en-US" sz="1100" b="0" i="0" u="none" strike="noStrike">
              <a:solidFill>
                <a:schemeClr val="tx1"/>
              </a:solidFill>
              <a:latin typeface="Aptos Narrow" panose="020B0004020202020204" pitchFamily="34" charset="0"/>
            </a:rPr>
            <a:t>4) Confirmar antes de cerrar un proyecto la disponibilidad, gastos de flete y armado</a:t>
          </a:r>
        </a:p>
        <a:p>
          <a:pPr marL="0" indent="0" algn="l"/>
          <a:endParaRPr lang="en-US" sz="1100" b="0" i="0" u="none" strike="noStrike">
            <a:solidFill>
              <a:schemeClr val="tx1"/>
            </a:solidFill>
            <a:latin typeface="Aptos Narrow" panose="020B0004020202020204" pitchFamily="34" charset="0"/>
          </a:endParaRPr>
        </a:p>
      </xdr:txBody>
    </xdr:sp>
    <xdr:clientData/>
  </xdr:twoCellAnchor>
  <xdr:twoCellAnchor editAs="oneCell">
    <xdr:from>
      <xdr:col>3</xdr:col>
      <xdr:colOff>374650</xdr:colOff>
      <xdr:row>16</xdr:row>
      <xdr:rowOff>342900</xdr:rowOff>
    </xdr:from>
    <xdr:to>
      <xdr:col>3</xdr:col>
      <xdr:colOff>3098800</xdr:colOff>
      <xdr:row>16</xdr:row>
      <xdr:rowOff>2370878</xdr:rowOff>
    </xdr:to>
    <xdr:pic>
      <xdr:nvPicPr>
        <xdr:cNvPr id="39" name="Imagen 38">
          <a:extLst>
            <a:ext uri="{FF2B5EF4-FFF2-40B4-BE49-F238E27FC236}">
              <a16:creationId xmlns:a16="http://schemas.microsoft.com/office/drawing/2014/main" id="{F6F2307B-5D14-69DB-AC6C-AB7BBFB7925D}"/>
            </a:ext>
          </a:extLst>
        </xdr:cNvPr>
        <xdr:cNvPicPr>
          <a:picLocks noChangeAspect="1"/>
        </xdr:cNvPicPr>
      </xdr:nvPicPr>
      <xdr:blipFill>
        <a:blip xmlns:r="http://schemas.openxmlformats.org/officeDocument/2006/relationships" r:embed="rId2"/>
        <a:stretch>
          <a:fillRect/>
        </a:stretch>
      </xdr:blipFill>
      <xdr:spPr>
        <a:xfrm>
          <a:off x="2247900" y="3454400"/>
          <a:ext cx="2724150" cy="2027978"/>
        </a:xfrm>
        <a:prstGeom prst="rect">
          <a:avLst/>
        </a:prstGeom>
      </xdr:spPr>
    </xdr:pic>
    <xdr:clientData/>
  </xdr:twoCellAnchor>
  <xdr:twoCellAnchor editAs="oneCell">
    <xdr:from>
      <xdr:col>3</xdr:col>
      <xdr:colOff>98923</xdr:colOff>
      <xdr:row>17</xdr:row>
      <xdr:rowOff>419100</xdr:rowOff>
    </xdr:from>
    <xdr:to>
      <xdr:col>3</xdr:col>
      <xdr:colOff>3029393</xdr:colOff>
      <xdr:row>17</xdr:row>
      <xdr:rowOff>2381546</xdr:rowOff>
    </xdr:to>
    <xdr:pic>
      <xdr:nvPicPr>
        <xdr:cNvPr id="40" name="Imagen 39">
          <a:extLst>
            <a:ext uri="{FF2B5EF4-FFF2-40B4-BE49-F238E27FC236}">
              <a16:creationId xmlns:a16="http://schemas.microsoft.com/office/drawing/2014/main" id="{2604AB77-D3E1-534F-E68E-4BCD6BB4E640}"/>
            </a:ext>
          </a:extLst>
        </xdr:cNvPr>
        <xdr:cNvPicPr>
          <a:picLocks noChangeAspect="1"/>
        </xdr:cNvPicPr>
      </xdr:nvPicPr>
      <xdr:blipFill>
        <a:blip xmlns:r="http://schemas.openxmlformats.org/officeDocument/2006/relationships" r:embed="rId3"/>
        <a:stretch>
          <a:fillRect/>
        </a:stretch>
      </xdr:blipFill>
      <xdr:spPr>
        <a:xfrm>
          <a:off x="1889623" y="6296025"/>
          <a:ext cx="2930470" cy="1962446"/>
        </a:xfrm>
        <a:prstGeom prst="rect">
          <a:avLst/>
        </a:prstGeom>
      </xdr:spPr>
    </xdr:pic>
    <xdr:clientData/>
  </xdr:twoCellAnchor>
  <xdr:twoCellAnchor editAs="oneCell">
    <xdr:from>
      <xdr:col>3</xdr:col>
      <xdr:colOff>114300</xdr:colOff>
      <xdr:row>18</xdr:row>
      <xdr:rowOff>171450</xdr:rowOff>
    </xdr:from>
    <xdr:to>
      <xdr:col>3</xdr:col>
      <xdr:colOff>3191304</xdr:colOff>
      <xdr:row>18</xdr:row>
      <xdr:rowOff>2562559</xdr:rowOff>
    </xdr:to>
    <xdr:pic>
      <xdr:nvPicPr>
        <xdr:cNvPr id="41" name="Imagen 40">
          <a:extLst>
            <a:ext uri="{FF2B5EF4-FFF2-40B4-BE49-F238E27FC236}">
              <a16:creationId xmlns:a16="http://schemas.microsoft.com/office/drawing/2014/main" id="{D47F0C35-E084-2194-BC36-A46C383098E3}"/>
            </a:ext>
          </a:extLst>
        </xdr:cNvPr>
        <xdr:cNvPicPr>
          <a:picLocks noChangeAspect="1"/>
        </xdr:cNvPicPr>
      </xdr:nvPicPr>
      <xdr:blipFill>
        <a:blip xmlns:r="http://schemas.openxmlformats.org/officeDocument/2006/relationships" r:embed="rId4"/>
        <a:stretch>
          <a:fillRect/>
        </a:stretch>
      </xdr:blipFill>
      <xdr:spPr>
        <a:xfrm>
          <a:off x="1905000" y="8667750"/>
          <a:ext cx="3077004" cy="2391109"/>
        </a:xfrm>
        <a:prstGeom prst="rect">
          <a:avLst/>
        </a:prstGeom>
      </xdr:spPr>
    </xdr:pic>
    <xdr:clientData/>
  </xdr:twoCellAnchor>
  <xdr:twoCellAnchor editAs="oneCell">
    <xdr:from>
      <xdr:col>3</xdr:col>
      <xdr:colOff>104775</xdr:colOff>
      <xdr:row>19</xdr:row>
      <xdr:rowOff>333375</xdr:rowOff>
    </xdr:from>
    <xdr:to>
      <xdr:col>3</xdr:col>
      <xdr:colOff>3213774</xdr:colOff>
      <xdr:row>19</xdr:row>
      <xdr:rowOff>2343150</xdr:rowOff>
    </xdr:to>
    <xdr:pic>
      <xdr:nvPicPr>
        <xdr:cNvPr id="42" name="Imagen 41">
          <a:extLst>
            <a:ext uri="{FF2B5EF4-FFF2-40B4-BE49-F238E27FC236}">
              <a16:creationId xmlns:a16="http://schemas.microsoft.com/office/drawing/2014/main" id="{3B46E3EF-CDC6-7700-78BC-67852C2BC821}"/>
            </a:ext>
          </a:extLst>
        </xdr:cNvPr>
        <xdr:cNvPicPr>
          <a:picLocks noChangeAspect="1"/>
        </xdr:cNvPicPr>
      </xdr:nvPicPr>
      <xdr:blipFill>
        <a:blip xmlns:r="http://schemas.openxmlformats.org/officeDocument/2006/relationships" r:embed="rId5"/>
        <a:stretch>
          <a:fillRect/>
        </a:stretch>
      </xdr:blipFill>
      <xdr:spPr>
        <a:xfrm>
          <a:off x="1895475" y="11449050"/>
          <a:ext cx="3108999" cy="2009775"/>
        </a:xfrm>
        <a:prstGeom prst="rect">
          <a:avLst/>
        </a:prstGeom>
      </xdr:spPr>
    </xdr:pic>
    <xdr:clientData/>
  </xdr:twoCellAnchor>
  <xdr:twoCellAnchor editAs="oneCell">
    <xdr:from>
      <xdr:col>3</xdr:col>
      <xdr:colOff>200026</xdr:colOff>
      <xdr:row>20</xdr:row>
      <xdr:rowOff>466725</xdr:rowOff>
    </xdr:from>
    <xdr:to>
      <xdr:col>3</xdr:col>
      <xdr:colOff>3228023</xdr:colOff>
      <xdr:row>20</xdr:row>
      <xdr:rowOff>2409824</xdr:rowOff>
    </xdr:to>
    <xdr:pic>
      <xdr:nvPicPr>
        <xdr:cNvPr id="43" name="Imagen 42">
          <a:extLst>
            <a:ext uri="{FF2B5EF4-FFF2-40B4-BE49-F238E27FC236}">
              <a16:creationId xmlns:a16="http://schemas.microsoft.com/office/drawing/2014/main" id="{4C265B1A-DFEF-4727-2D8F-D57DEBC1785A}"/>
            </a:ext>
          </a:extLst>
        </xdr:cNvPr>
        <xdr:cNvPicPr>
          <a:picLocks noChangeAspect="1"/>
        </xdr:cNvPicPr>
      </xdr:nvPicPr>
      <xdr:blipFill>
        <a:blip xmlns:r="http://schemas.openxmlformats.org/officeDocument/2006/relationships" r:embed="rId6"/>
        <a:stretch>
          <a:fillRect/>
        </a:stretch>
      </xdr:blipFill>
      <xdr:spPr>
        <a:xfrm>
          <a:off x="1990726" y="14201775"/>
          <a:ext cx="3027997" cy="1943099"/>
        </a:xfrm>
        <a:prstGeom prst="rect">
          <a:avLst/>
        </a:prstGeom>
      </xdr:spPr>
    </xdr:pic>
    <xdr:clientData/>
  </xdr:twoCellAnchor>
  <xdr:twoCellAnchor editAs="oneCell">
    <xdr:from>
      <xdr:col>3</xdr:col>
      <xdr:colOff>161926</xdr:colOff>
      <xdr:row>21</xdr:row>
      <xdr:rowOff>514350</xdr:rowOff>
    </xdr:from>
    <xdr:to>
      <xdr:col>3</xdr:col>
      <xdr:colOff>3033960</xdr:colOff>
      <xdr:row>21</xdr:row>
      <xdr:rowOff>2209800</xdr:rowOff>
    </xdr:to>
    <xdr:pic>
      <xdr:nvPicPr>
        <xdr:cNvPr id="44" name="Imagen 43">
          <a:extLst>
            <a:ext uri="{FF2B5EF4-FFF2-40B4-BE49-F238E27FC236}">
              <a16:creationId xmlns:a16="http://schemas.microsoft.com/office/drawing/2014/main" id="{D20075E2-66B6-9151-2B91-30233B26E121}"/>
            </a:ext>
          </a:extLst>
        </xdr:cNvPr>
        <xdr:cNvPicPr>
          <a:picLocks noChangeAspect="1"/>
        </xdr:cNvPicPr>
      </xdr:nvPicPr>
      <xdr:blipFill>
        <a:blip xmlns:r="http://schemas.openxmlformats.org/officeDocument/2006/relationships" r:embed="rId7"/>
        <a:stretch>
          <a:fillRect/>
        </a:stretch>
      </xdr:blipFill>
      <xdr:spPr>
        <a:xfrm>
          <a:off x="1952626" y="16868775"/>
          <a:ext cx="2872034" cy="1695450"/>
        </a:xfrm>
        <a:prstGeom prst="rect">
          <a:avLst/>
        </a:prstGeom>
      </xdr:spPr>
    </xdr:pic>
    <xdr:clientData/>
  </xdr:twoCellAnchor>
  <xdr:twoCellAnchor editAs="oneCell">
    <xdr:from>
      <xdr:col>3</xdr:col>
      <xdr:colOff>66675</xdr:colOff>
      <xdr:row>22</xdr:row>
      <xdr:rowOff>466726</xdr:rowOff>
    </xdr:from>
    <xdr:to>
      <xdr:col>3</xdr:col>
      <xdr:colOff>3027509</xdr:colOff>
      <xdr:row>22</xdr:row>
      <xdr:rowOff>2524126</xdr:rowOff>
    </xdr:to>
    <xdr:pic>
      <xdr:nvPicPr>
        <xdr:cNvPr id="46" name="Imagen 45">
          <a:extLst>
            <a:ext uri="{FF2B5EF4-FFF2-40B4-BE49-F238E27FC236}">
              <a16:creationId xmlns:a16="http://schemas.microsoft.com/office/drawing/2014/main" id="{DE030D27-0381-A471-15E7-7511B5C608FA}"/>
            </a:ext>
          </a:extLst>
        </xdr:cNvPr>
        <xdr:cNvPicPr>
          <a:picLocks noChangeAspect="1"/>
        </xdr:cNvPicPr>
      </xdr:nvPicPr>
      <xdr:blipFill>
        <a:blip xmlns:r="http://schemas.openxmlformats.org/officeDocument/2006/relationships" r:embed="rId8"/>
        <a:stretch>
          <a:fillRect/>
        </a:stretch>
      </xdr:blipFill>
      <xdr:spPr>
        <a:xfrm>
          <a:off x="1857375" y="19440526"/>
          <a:ext cx="2960834" cy="2057400"/>
        </a:xfrm>
        <a:prstGeom prst="rect">
          <a:avLst/>
        </a:prstGeom>
      </xdr:spPr>
    </xdr:pic>
    <xdr:clientData/>
  </xdr:twoCellAnchor>
  <xdr:twoCellAnchor editAs="oneCell">
    <xdr:from>
      <xdr:col>5</xdr:col>
      <xdr:colOff>1</xdr:colOff>
      <xdr:row>22</xdr:row>
      <xdr:rowOff>152400</xdr:rowOff>
    </xdr:from>
    <xdr:to>
      <xdr:col>8</xdr:col>
      <xdr:colOff>0</xdr:colOff>
      <xdr:row>22</xdr:row>
      <xdr:rowOff>819150</xdr:rowOff>
    </xdr:to>
    <xdr:pic>
      <xdr:nvPicPr>
        <xdr:cNvPr id="48" name="Imagen 47">
          <a:extLst>
            <a:ext uri="{FF2B5EF4-FFF2-40B4-BE49-F238E27FC236}">
              <a16:creationId xmlns:a16="http://schemas.microsoft.com/office/drawing/2014/main" id="{5486EA5C-BB1E-9D57-C5D1-91524E327C48}"/>
            </a:ext>
          </a:extLst>
        </xdr:cNvPr>
        <xdr:cNvPicPr>
          <a:picLocks noChangeAspect="1"/>
        </xdr:cNvPicPr>
      </xdr:nvPicPr>
      <xdr:blipFill rotWithShape="1">
        <a:blip xmlns:r="http://schemas.openxmlformats.org/officeDocument/2006/relationships" r:embed="rId9"/>
        <a:srcRect l="2397" t="8434" r="1941" b="7230"/>
        <a:stretch/>
      </xdr:blipFill>
      <xdr:spPr>
        <a:xfrm>
          <a:off x="5895976" y="19126200"/>
          <a:ext cx="1876424" cy="666750"/>
        </a:xfrm>
        <a:prstGeom prst="rect">
          <a:avLst/>
        </a:prstGeom>
      </xdr:spPr>
    </xdr:pic>
    <xdr:clientData/>
  </xdr:twoCellAnchor>
  <xdr:twoCellAnchor editAs="oneCell">
    <xdr:from>
      <xdr:col>5</xdr:col>
      <xdr:colOff>9525</xdr:colOff>
      <xdr:row>22</xdr:row>
      <xdr:rowOff>914400</xdr:rowOff>
    </xdr:from>
    <xdr:to>
      <xdr:col>8</xdr:col>
      <xdr:colOff>57149</xdr:colOff>
      <xdr:row>22</xdr:row>
      <xdr:rowOff>1619348</xdr:rowOff>
    </xdr:to>
    <xdr:pic>
      <xdr:nvPicPr>
        <xdr:cNvPr id="49" name="Imagen 48">
          <a:extLst>
            <a:ext uri="{FF2B5EF4-FFF2-40B4-BE49-F238E27FC236}">
              <a16:creationId xmlns:a16="http://schemas.microsoft.com/office/drawing/2014/main" id="{A1214FEB-785D-19AC-5078-54ECF8081FA6}"/>
            </a:ext>
          </a:extLst>
        </xdr:cNvPr>
        <xdr:cNvPicPr>
          <a:picLocks noChangeAspect="1"/>
        </xdr:cNvPicPr>
      </xdr:nvPicPr>
      <xdr:blipFill>
        <a:blip xmlns:r="http://schemas.openxmlformats.org/officeDocument/2006/relationships" r:embed="rId10"/>
        <a:stretch>
          <a:fillRect/>
        </a:stretch>
      </xdr:blipFill>
      <xdr:spPr>
        <a:xfrm>
          <a:off x="5905500" y="19888200"/>
          <a:ext cx="1924049" cy="704948"/>
        </a:xfrm>
        <a:prstGeom prst="rect">
          <a:avLst/>
        </a:prstGeom>
      </xdr:spPr>
    </xdr:pic>
    <xdr:clientData/>
  </xdr:twoCellAnchor>
  <xdr:twoCellAnchor editAs="oneCell">
    <xdr:from>
      <xdr:col>3</xdr:col>
      <xdr:colOff>142875</xdr:colOff>
      <xdr:row>23</xdr:row>
      <xdr:rowOff>561974</xdr:rowOff>
    </xdr:from>
    <xdr:to>
      <xdr:col>3</xdr:col>
      <xdr:colOff>2987626</xdr:colOff>
      <xdr:row>23</xdr:row>
      <xdr:rowOff>2468251</xdr:rowOff>
    </xdr:to>
    <xdr:pic>
      <xdr:nvPicPr>
        <xdr:cNvPr id="50" name="Imagen 49">
          <a:extLst>
            <a:ext uri="{FF2B5EF4-FFF2-40B4-BE49-F238E27FC236}">
              <a16:creationId xmlns:a16="http://schemas.microsoft.com/office/drawing/2014/main" id="{76522D0C-5AEE-270F-C094-C96ACEA554A5}"/>
            </a:ext>
          </a:extLst>
        </xdr:cNvPr>
        <xdr:cNvPicPr>
          <a:picLocks noChangeAspect="1"/>
        </xdr:cNvPicPr>
      </xdr:nvPicPr>
      <xdr:blipFill>
        <a:blip xmlns:r="http://schemas.openxmlformats.org/officeDocument/2006/relationships" r:embed="rId11"/>
        <a:stretch>
          <a:fillRect/>
        </a:stretch>
      </xdr:blipFill>
      <xdr:spPr>
        <a:xfrm>
          <a:off x="1933575" y="22155149"/>
          <a:ext cx="2844751" cy="1906277"/>
        </a:xfrm>
        <a:prstGeom prst="rect">
          <a:avLst/>
        </a:prstGeom>
      </xdr:spPr>
    </xdr:pic>
    <xdr:clientData/>
  </xdr:twoCellAnchor>
  <xdr:twoCellAnchor editAs="oneCell">
    <xdr:from>
      <xdr:col>5</xdr:col>
      <xdr:colOff>9524</xdr:colOff>
      <xdr:row>23</xdr:row>
      <xdr:rowOff>247650</xdr:rowOff>
    </xdr:from>
    <xdr:to>
      <xdr:col>8</xdr:col>
      <xdr:colOff>9524</xdr:colOff>
      <xdr:row>23</xdr:row>
      <xdr:rowOff>895440</xdr:rowOff>
    </xdr:to>
    <xdr:pic>
      <xdr:nvPicPr>
        <xdr:cNvPr id="52" name="Imagen 51">
          <a:extLst>
            <a:ext uri="{FF2B5EF4-FFF2-40B4-BE49-F238E27FC236}">
              <a16:creationId xmlns:a16="http://schemas.microsoft.com/office/drawing/2014/main" id="{4E44AA45-09F3-98C9-4D48-A3506AD5A3F3}"/>
            </a:ext>
          </a:extLst>
        </xdr:cNvPr>
        <xdr:cNvPicPr>
          <a:picLocks noChangeAspect="1"/>
        </xdr:cNvPicPr>
      </xdr:nvPicPr>
      <xdr:blipFill>
        <a:blip xmlns:r="http://schemas.openxmlformats.org/officeDocument/2006/relationships" r:embed="rId12"/>
        <a:stretch>
          <a:fillRect/>
        </a:stretch>
      </xdr:blipFill>
      <xdr:spPr>
        <a:xfrm>
          <a:off x="6181724" y="21786850"/>
          <a:ext cx="1962150" cy="647790"/>
        </a:xfrm>
        <a:prstGeom prst="rect">
          <a:avLst/>
        </a:prstGeom>
      </xdr:spPr>
    </xdr:pic>
    <xdr:clientData/>
  </xdr:twoCellAnchor>
  <xdr:twoCellAnchor editAs="oneCell">
    <xdr:from>
      <xdr:col>4</xdr:col>
      <xdr:colOff>838199</xdr:colOff>
      <xdr:row>23</xdr:row>
      <xdr:rowOff>1343025</xdr:rowOff>
    </xdr:from>
    <xdr:to>
      <xdr:col>8</xdr:col>
      <xdr:colOff>9524</xdr:colOff>
      <xdr:row>23</xdr:row>
      <xdr:rowOff>2057500</xdr:rowOff>
    </xdr:to>
    <xdr:pic>
      <xdr:nvPicPr>
        <xdr:cNvPr id="53" name="Imagen 52">
          <a:extLst>
            <a:ext uri="{FF2B5EF4-FFF2-40B4-BE49-F238E27FC236}">
              <a16:creationId xmlns:a16="http://schemas.microsoft.com/office/drawing/2014/main" id="{9332A33D-B3F7-05C6-A0C1-5EFCC1032427}"/>
            </a:ext>
          </a:extLst>
        </xdr:cNvPr>
        <xdr:cNvPicPr>
          <a:picLocks noChangeAspect="1"/>
        </xdr:cNvPicPr>
      </xdr:nvPicPr>
      <xdr:blipFill>
        <a:blip xmlns:r="http://schemas.openxmlformats.org/officeDocument/2006/relationships" r:embed="rId13"/>
        <a:stretch>
          <a:fillRect/>
        </a:stretch>
      </xdr:blipFill>
      <xdr:spPr>
        <a:xfrm>
          <a:off x="5867399" y="22936200"/>
          <a:ext cx="1914525" cy="714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504825</xdr:colOff>
      <xdr:row>5</xdr:row>
      <xdr:rowOff>180975</xdr:rowOff>
    </xdr:from>
    <xdr:ext cx="1047750" cy="1200150"/>
    <xdr:pic>
      <xdr:nvPicPr>
        <xdr:cNvPr id="134" name="Imagen 1">
          <a:extLst>
            <a:ext uri="{FF2B5EF4-FFF2-40B4-BE49-F238E27FC236}">
              <a16:creationId xmlns:a16="http://schemas.microsoft.com/office/drawing/2014/main" id="{B6ACA7F8-16F9-471C-A052-32D017634E39}"/>
            </a:ext>
          </a:extLst>
        </xdr:cNvPr>
        <xdr:cNvPicPr>
          <a:picLocks noChangeAspect="1"/>
        </xdr:cNvPicPr>
      </xdr:nvPicPr>
      <xdr:blipFill>
        <a:blip xmlns:r="http://schemas.openxmlformats.org/officeDocument/2006/relationships" r:embed="rId1"/>
        <a:stretch>
          <a:fillRect/>
        </a:stretch>
      </xdr:blipFill>
      <xdr:spPr>
        <a:xfrm>
          <a:off x="7162800" y="1543050"/>
          <a:ext cx="1047750" cy="1200150"/>
        </a:xfrm>
        <a:prstGeom prst="rect">
          <a:avLst/>
        </a:prstGeom>
      </xdr:spPr>
    </xdr:pic>
    <xdr:clientData/>
  </xdr:oneCellAnchor>
  <xdr:oneCellAnchor>
    <xdr:from>
      <xdr:col>6</xdr:col>
      <xdr:colOff>30480</xdr:colOff>
      <xdr:row>0</xdr:row>
      <xdr:rowOff>448945</xdr:rowOff>
    </xdr:from>
    <xdr:ext cx="3065780" cy="1392886"/>
    <xdr:pic>
      <xdr:nvPicPr>
        <xdr:cNvPr id="3" name="Imagen 2">
          <a:extLst>
            <a:ext uri="{FF2B5EF4-FFF2-40B4-BE49-F238E27FC236}">
              <a16:creationId xmlns:a16="http://schemas.microsoft.com/office/drawing/2014/main" id="{DB82A1B8-74E8-48F4-9466-BC2846313AD1}"/>
            </a:ext>
            <a:ext uri="{147F2762-F138-4A5C-976F-8EAC2B608ADB}">
              <a16:predDERef xmlns:a16="http://schemas.microsoft.com/office/drawing/2014/main" pred="{B6ACA7F8-16F9-471C-A052-32D017634E39}"/>
            </a:ext>
          </a:extLst>
        </xdr:cNvPr>
        <xdr:cNvPicPr>
          <a:picLocks noChangeAspect="1"/>
        </xdr:cNvPicPr>
      </xdr:nvPicPr>
      <xdr:blipFill>
        <a:blip xmlns:r="http://schemas.openxmlformats.org/officeDocument/2006/relationships" r:embed="rId2"/>
        <a:stretch>
          <a:fillRect/>
        </a:stretch>
      </xdr:blipFill>
      <xdr:spPr>
        <a:xfrm>
          <a:off x="6126480" y="448945"/>
          <a:ext cx="3065780" cy="1392886"/>
        </a:xfrm>
        <a:prstGeom prst="rect">
          <a:avLst/>
        </a:prstGeom>
      </xdr:spPr>
    </xdr:pic>
    <xdr:clientData/>
  </xdr:oneCellAnchor>
  <xdr:twoCellAnchor editAs="oneCell">
    <xdr:from>
      <xdr:col>7</xdr:col>
      <xdr:colOff>114300</xdr:colOff>
      <xdr:row>16</xdr:row>
      <xdr:rowOff>861060</xdr:rowOff>
    </xdr:from>
    <xdr:to>
      <xdr:col>7</xdr:col>
      <xdr:colOff>586740</xdr:colOff>
      <xdr:row>16</xdr:row>
      <xdr:rowOff>1333500</xdr:rowOff>
    </xdr:to>
    <xdr:pic>
      <xdr:nvPicPr>
        <xdr:cNvPr id="5" name="Imagen 4">
          <a:extLst>
            <a:ext uri="{FF2B5EF4-FFF2-40B4-BE49-F238E27FC236}">
              <a16:creationId xmlns:a16="http://schemas.microsoft.com/office/drawing/2014/main" id="{AF2C3A35-0624-4F82-9E14-BBD81DBC7494}"/>
            </a:ext>
          </a:extLst>
        </xdr:cNvPr>
        <xdr:cNvPicPr>
          <a:picLocks noChangeAspect="1"/>
        </xdr:cNvPicPr>
      </xdr:nvPicPr>
      <xdr:blipFill>
        <a:blip xmlns:r="http://schemas.openxmlformats.org/officeDocument/2006/relationships" r:embed="rId3"/>
        <a:stretch>
          <a:fillRect/>
        </a:stretch>
      </xdr:blipFill>
      <xdr:spPr>
        <a:xfrm>
          <a:off x="6941820" y="3962400"/>
          <a:ext cx="464820" cy="472440"/>
        </a:xfrm>
        <a:prstGeom prst="rect">
          <a:avLst/>
        </a:prstGeom>
      </xdr:spPr>
    </xdr:pic>
    <xdr:clientData/>
  </xdr:twoCellAnchor>
  <xdr:twoCellAnchor editAs="oneCell">
    <xdr:from>
      <xdr:col>3</xdr:col>
      <xdr:colOff>464820</xdr:colOff>
      <xdr:row>16</xdr:row>
      <xdr:rowOff>137161</xdr:rowOff>
    </xdr:from>
    <xdr:to>
      <xdr:col>3</xdr:col>
      <xdr:colOff>1524000</xdr:colOff>
      <xdr:row>16</xdr:row>
      <xdr:rowOff>2074594</xdr:rowOff>
    </xdr:to>
    <xdr:pic>
      <xdr:nvPicPr>
        <xdr:cNvPr id="6" name="Imagen 5">
          <a:extLst>
            <a:ext uri="{FF2B5EF4-FFF2-40B4-BE49-F238E27FC236}">
              <a16:creationId xmlns:a16="http://schemas.microsoft.com/office/drawing/2014/main" id="{147D7A65-9194-4117-A390-490968123D73}"/>
            </a:ext>
          </a:extLst>
        </xdr:cNvPr>
        <xdr:cNvPicPr>
          <a:picLocks noChangeAspect="1"/>
        </xdr:cNvPicPr>
      </xdr:nvPicPr>
      <xdr:blipFill>
        <a:blip xmlns:r="http://schemas.openxmlformats.org/officeDocument/2006/relationships" r:embed="rId4"/>
        <a:stretch>
          <a:fillRect/>
        </a:stretch>
      </xdr:blipFill>
      <xdr:spPr>
        <a:xfrm>
          <a:off x="2293620" y="3238501"/>
          <a:ext cx="1059180" cy="1950768"/>
        </a:xfrm>
        <a:prstGeom prst="rect">
          <a:avLst/>
        </a:prstGeom>
      </xdr:spPr>
    </xdr:pic>
    <xdr:clientData/>
  </xdr:twoCellAnchor>
  <xdr:twoCellAnchor editAs="oneCell">
    <xdr:from>
      <xdr:col>3</xdr:col>
      <xdr:colOff>335282</xdr:colOff>
      <xdr:row>18</xdr:row>
      <xdr:rowOff>83821</xdr:rowOff>
    </xdr:from>
    <xdr:to>
      <xdr:col>3</xdr:col>
      <xdr:colOff>1430493</xdr:colOff>
      <xdr:row>18</xdr:row>
      <xdr:rowOff>2131696</xdr:rowOff>
    </xdr:to>
    <xdr:pic>
      <xdr:nvPicPr>
        <xdr:cNvPr id="8" name="Imagen 7" descr="Una imagen de una silla&#10;&#10;Descripción generada automáticamente con confianza baja">
          <a:extLst>
            <a:ext uri="{FF2B5EF4-FFF2-40B4-BE49-F238E27FC236}">
              <a16:creationId xmlns:a16="http://schemas.microsoft.com/office/drawing/2014/main" id="{8371C67B-8FA2-4DE9-882B-68A2F3EF66FC}"/>
            </a:ext>
          </a:extLst>
        </xdr:cNvPr>
        <xdr:cNvPicPr>
          <a:picLocks noChangeAspect="1"/>
        </xdr:cNvPicPr>
      </xdr:nvPicPr>
      <xdr:blipFill rotWithShape="1">
        <a:blip xmlns:r="http://schemas.openxmlformats.org/officeDocument/2006/relationships" r:embed="rId5"/>
        <a:srcRect l="5533" r="18713" b="988"/>
        <a:stretch/>
      </xdr:blipFill>
      <xdr:spPr>
        <a:xfrm>
          <a:off x="2164082" y="8138161"/>
          <a:ext cx="1085686" cy="2047875"/>
        </a:xfrm>
        <a:prstGeom prst="rect">
          <a:avLst/>
        </a:prstGeom>
      </xdr:spPr>
    </xdr:pic>
    <xdr:clientData/>
  </xdr:twoCellAnchor>
  <xdr:twoCellAnchor editAs="oneCell">
    <xdr:from>
      <xdr:col>7</xdr:col>
      <xdr:colOff>114300</xdr:colOff>
      <xdr:row>18</xdr:row>
      <xdr:rowOff>891540</xdr:rowOff>
    </xdr:from>
    <xdr:to>
      <xdr:col>7</xdr:col>
      <xdr:colOff>549255</xdr:colOff>
      <xdr:row>18</xdr:row>
      <xdr:rowOff>1312545</xdr:rowOff>
    </xdr:to>
    <xdr:pic>
      <xdr:nvPicPr>
        <xdr:cNvPr id="9" name="Imagen 8">
          <a:extLst>
            <a:ext uri="{FF2B5EF4-FFF2-40B4-BE49-F238E27FC236}">
              <a16:creationId xmlns:a16="http://schemas.microsoft.com/office/drawing/2014/main" id="{BC02F078-DD74-4CE9-B9DB-1EAFEEA9F990}"/>
            </a:ext>
          </a:extLst>
        </xdr:cNvPr>
        <xdr:cNvPicPr>
          <a:picLocks noChangeAspect="1"/>
        </xdr:cNvPicPr>
      </xdr:nvPicPr>
      <xdr:blipFill>
        <a:blip xmlns:r="http://schemas.openxmlformats.org/officeDocument/2006/relationships" r:embed="rId3"/>
        <a:stretch>
          <a:fillRect/>
        </a:stretch>
      </xdr:blipFill>
      <xdr:spPr>
        <a:xfrm>
          <a:off x="6941820" y="8945880"/>
          <a:ext cx="427335" cy="434340"/>
        </a:xfrm>
        <a:prstGeom prst="rect">
          <a:avLst/>
        </a:prstGeom>
      </xdr:spPr>
    </xdr:pic>
    <xdr:clientData/>
  </xdr:twoCellAnchor>
  <xdr:twoCellAnchor editAs="oneCell">
    <xdr:from>
      <xdr:col>3</xdr:col>
      <xdr:colOff>243840</xdr:colOff>
      <xdr:row>19</xdr:row>
      <xdr:rowOff>190500</xdr:rowOff>
    </xdr:from>
    <xdr:to>
      <xdr:col>3</xdr:col>
      <xdr:colOff>1732238</xdr:colOff>
      <xdr:row>19</xdr:row>
      <xdr:rowOff>1981200</xdr:rowOff>
    </xdr:to>
    <xdr:pic>
      <xdr:nvPicPr>
        <xdr:cNvPr id="10" name="Imagen 9">
          <a:extLst>
            <a:ext uri="{FF2B5EF4-FFF2-40B4-BE49-F238E27FC236}">
              <a16:creationId xmlns:a16="http://schemas.microsoft.com/office/drawing/2014/main" id="{A10CAD80-FFB8-4240-B63A-16858F614537}"/>
            </a:ext>
          </a:extLst>
        </xdr:cNvPr>
        <xdr:cNvPicPr>
          <a:picLocks noChangeAspect="1"/>
        </xdr:cNvPicPr>
      </xdr:nvPicPr>
      <xdr:blipFill>
        <a:blip xmlns:r="http://schemas.openxmlformats.org/officeDocument/2006/relationships" r:embed="rId6"/>
        <a:stretch>
          <a:fillRect/>
        </a:stretch>
      </xdr:blipFill>
      <xdr:spPr>
        <a:xfrm>
          <a:off x="2072640" y="10721340"/>
          <a:ext cx="1497923" cy="1790700"/>
        </a:xfrm>
        <a:prstGeom prst="rect">
          <a:avLst/>
        </a:prstGeom>
      </xdr:spPr>
    </xdr:pic>
    <xdr:clientData/>
  </xdr:twoCellAnchor>
  <xdr:twoCellAnchor editAs="oneCell">
    <xdr:from>
      <xdr:col>7</xdr:col>
      <xdr:colOff>99060</xdr:colOff>
      <xdr:row>19</xdr:row>
      <xdr:rowOff>960120</xdr:rowOff>
    </xdr:from>
    <xdr:to>
      <xdr:col>7</xdr:col>
      <xdr:colOff>513060</xdr:colOff>
      <xdr:row>19</xdr:row>
      <xdr:rowOff>1390650</xdr:rowOff>
    </xdr:to>
    <xdr:pic>
      <xdr:nvPicPr>
        <xdr:cNvPr id="11" name="Imagen 10">
          <a:extLst>
            <a:ext uri="{FF2B5EF4-FFF2-40B4-BE49-F238E27FC236}">
              <a16:creationId xmlns:a16="http://schemas.microsoft.com/office/drawing/2014/main" id="{2C63A239-7F28-4284-AC04-C70058E1941E}"/>
            </a:ext>
          </a:extLst>
        </xdr:cNvPr>
        <xdr:cNvPicPr>
          <a:picLocks noChangeAspect="1"/>
        </xdr:cNvPicPr>
      </xdr:nvPicPr>
      <xdr:blipFill>
        <a:blip xmlns:r="http://schemas.openxmlformats.org/officeDocument/2006/relationships" r:embed="rId3"/>
        <a:stretch>
          <a:fillRect/>
        </a:stretch>
      </xdr:blipFill>
      <xdr:spPr>
        <a:xfrm>
          <a:off x="6926580" y="11490960"/>
          <a:ext cx="427335" cy="434340"/>
        </a:xfrm>
        <a:prstGeom prst="rect">
          <a:avLst/>
        </a:prstGeom>
      </xdr:spPr>
    </xdr:pic>
    <xdr:clientData/>
  </xdr:twoCellAnchor>
  <xdr:twoCellAnchor editAs="oneCell">
    <xdr:from>
      <xdr:col>3</xdr:col>
      <xdr:colOff>259045</xdr:colOff>
      <xdr:row>20</xdr:row>
      <xdr:rowOff>106680</xdr:rowOff>
    </xdr:from>
    <xdr:to>
      <xdr:col>3</xdr:col>
      <xdr:colOff>1695681</xdr:colOff>
      <xdr:row>20</xdr:row>
      <xdr:rowOff>2042159</xdr:rowOff>
    </xdr:to>
    <xdr:pic>
      <xdr:nvPicPr>
        <xdr:cNvPr id="12" name="Imagen 11">
          <a:extLst>
            <a:ext uri="{FF2B5EF4-FFF2-40B4-BE49-F238E27FC236}">
              <a16:creationId xmlns:a16="http://schemas.microsoft.com/office/drawing/2014/main" id="{222634AA-9791-4BF4-BEDF-E1D1E5E34F50}"/>
            </a:ext>
          </a:extLst>
        </xdr:cNvPr>
        <xdr:cNvPicPr>
          <a:picLocks noChangeAspect="1"/>
        </xdr:cNvPicPr>
      </xdr:nvPicPr>
      <xdr:blipFill>
        <a:blip xmlns:r="http://schemas.openxmlformats.org/officeDocument/2006/relationships" r:embed="rId7"/>
        <a:stretch>
          <a:fillRect/>
        </a:stretch>
      </xdr:blipFill>
      <xdr:spPr>
        <a:xfrm>
          <a:off x="2087845" y="12816840"/>
          <a:ext cx="1432826" cy="1943099"/>
        </a:xfrm>
        <a:prstGeom prst="rect">
          <a:avLst/>
        </a:prstGeom>
      </xdr:spPr>
    </xdr:pic>
    <xdr:clientData/>
  </xdr:twoCellAnchor>
  <xdr:twoCellAnchor editAs="oneCell">
    <xdr:from>
      <xdr:col>7</xdr:col>
      <xdr:colOff>114300</xdr:colOff>
      <xdr:row>20</xdr:row>
      <xdr:rowOff>998220</xdr:rowOff>
    </xdr:from>
    <xdr:to>
      <xdr:col>7</xdr:col>
      <xdr:colOff>549255</xdr:colOff>
      <xdr:row>20</xdr:row>
      <xdr:rowOff>1428750</xdr:rowOff>
    </xdr:to>
    <xdr:pic>
      <xdr:nvPicPr>
        <xdr:cNvPr id="13" name="Imagen 12">
          <a:extLst>
            <a:ext uri="{FF2B5EF4-FFF2-40B4-BE49-F238E27FC236}">
              <a16:creationId xmlns:a16="http://schemas.microsoft.com/office/drawing/2014/main" id="{292C1D82-0583-40E9-94F9-F8F135FB4300}"/>
            </a:ext>
          </a:extLst>
        </xdr:cNvPr>
        <xdr:cNvPicPr>
          <a:picLocks noChangeAspect="1"/>
        </xdr:cNvPicPr>
      </xdr:nvPicPr>
      <xdr:blipFill>
        <a:blip xmlns:r="http://schemas.openxmlformats.org/officeDocument/2006/relationships" r:embed="rId3"/>
        <a:stretch>
          <a:fillRect/>
        </a:stretch>
      </xdr:blipFill>
      <xdr:spPr>
        <a:xfrm>
          <a:off x="6941820" y="13708380"/>
          <a:ext cx="427335" cy="434340"/>
        </a:xfrm>
        <a:prstGeom prst="rect">
          <a:avLst/>
        </a:prstGeom>
      </xdr:spPr>
    </xdr:pic>
    <xdr:clientData/>
  </xdr:twoCellAnchor>
  <xdr:twoCellAnchor editAs="oneCell">
    <xdr:from>
      <xdr:col>7</xdr:col>
      <xdr:colOff>60960</xdr:colOff>
      <xdr:row>21</xdr:row>
      <xdr:rowOff>906780</xdr:rowOff>
    </xdr:from>
    <xdr:to>
      <xdr:col>7</xdr:col>
      <xdr:colOff>535153</xdr:colOff>
      <xdr:row>21</xdr:row>
      <xdr:rowOff>1348740</xdr:rowOff>
    </xdr:to>
    <xdr:pic>
      <xdr:nvPicPr>
        <xdr:cNvPr id="14" name="Imagen 13">
          <a:extLst>
            <a:ext uri="{FF2B5EF4-FFF2-40B4-BE49-F238E27FC236}">
              <a16:creationId xmlns:a16="http://schemas.microsoft.com/office/drawing/2014/main" id="{5BF3D1CE-C19E-4B3A-ADC9-5663704E9362}"/>
            </a:ext>
          </a:extLst>
        </xdr:cNvPr>
        <xdr:cNvPicPr>
          <a:picLocks noChangeAspect="1"/>
        </xdr:cNvPicPr>
      </xdr:nvPicPr>
      <xdr:blipFill>
        <a:blip xmlns:r="http://schemas.openxmlformats.org/officeDocument/2006/relationships" r:embed="rId8"/>
        <a:stretch>
          <a:fillRect/>
        </a:stretch>
      </xdr:blipFill>
      <xdr:spPr>
        <a:xfrm>
          <a:off x="6888480" y="16093440"/>
          <a:ext cx="474193" cy="445770"/>
        </a:xfrm>
        <a:prstGeom prst="rect">
          <a:avLst/>
        </a:prstGeom>
      </xdr:spPr>
    </xdr:pic>
    <xdr:clientData/>
  </xdr:twoCellAnchor>
  <xdr:twoCellAnchor editAs="oneCell">
    <xdr:from>
      <xdr:col>3</xdr:col>
      <xdr:colOff>141555</xdr:colOff>
      <xdr:row>21</xdr:row>
      <xdr:rowOff>228599</xdr:rowOff>
    </xdr:from>
    <xdr:to>
      <xdr:col>3</xdr:col>
      <xdr:colOff>1615440</xdr:colOff>
      <xdr:row>21</xdr:row>
      <xdr:rowOff>2188845</xdr:rowOff>
    </xdr:to>
    <xdr:pic>
      <xdr:nvPicPr>
        <xdr:cNvPr id="15" name="Imagen 14">
          <a:extLst>
            <a:ext uri="{FF2B5EF4-FFF2-40B4-BE49-F238E27FC236}">
              <a16:creationId xmlns:a16="http://schemas.microsoft.com/office/drawing/2014/main" id="{2CF1EE5E-18DE-448D-B4C0-16DB06F6CCC8}"/>
            </a:ext>
          </a:extLst>
        </xdr:cNvPr>
        <xdr:cNvPicPr>
          <a:picLocks noChangeAspect="1"/>
        </xdr:cNvPicPr>
      </xdr:nvPicPr>
      <xdr:blipFill rotWithShape="1">
        <a:blip xmlns:r="http://schemas.openxmlformats.org/officeDocument/2006/relationships" r:embed="rId9"/>
        <a:srcRect r="14197" b="-91"/>
        <a:stretch/>
      </xdr:blipFill>
      <xdr:spPr>
        <a:xfrm>
          <a:off x="1970355" y="15415259"/>
          <a:ext cx="1466265" cy="1973581"/>
        </a:xfrm>
        <a:prstGeom prst="rect">
          <a:avLst/>
        </a:prstGeom>
      </xdr:spPr>
    </xdr:pic>
    <xdr:clientData/>
  </xdr:twoCellAnchor>
  <xdr:twoCellAnchor editAs="oneCell">
    <xdr:from>
      <xdr:col>3</xdr:col>
      <xdr:colOff>289560</xdr:colOff>
      <xdr:row>22</xdr:row>
      <xdr:rowOff>106681</xdr:rowOff>
    </xdr:from>
    <xdr:to>
      <xdr:col>3</xdr:col>
      <xdr:colOff>1546720</xdr:colOff>
      <xdr:row>22</xdr:row>
      <xdr:rowOff>1886880</xdr:rowOff>
    </xdr:to>
    <xdr:pic>
      <xdr:nvPicPr>
        <xdr:cNvPr id="16" name="Imagen 15">
          <a:extLst>
            <a:ext uri="{FF2B5EF4-FFF2-40B4-BE49-F238E27FC236}">
              <a16:creationId xmlns:a16="http://schemas.microsoft.com/office/drawing/2014/main" id="{32A803F5-55B8-42D1-9248-72DEAE74DAF9}"/>
            </a:ext>
          </a:extLst>
        </xdr:cNvPr>
        <xdr:cNvPicPr>
          <a:picLocks noChangeAspect="1"/>
        </xdr:cNvPicPr>
      </xdr:nvPicPr>
      <xdr:blipFill rotWithShape="1">
        <a:blip xmlns:r="http://schemas.openxmlformats.org/officeDocument/2006/relationships" r:embed="rId10"/>
        <a:srcRect r="18740" b="2845"/>
        <a:stretch/>
      </xdr:blipFill>
      <xdr:spPr>
        <a:xfrm>
          <a:off x="2118360" y="17853661"/>
          <a:ext cx="1268590" cy="1770674"/>
        </a:xfrm>
        <a:prstGeom prst="rect">
          <a:avLst/>
        </a:prstGeom>
      </xdr:spPr>
    </xdr:pic>
    <xdr:clientData/>
  </xdr:twoCellAnchor>
  <xdr:oneCellAnchor>
    <xdr:from>
      <xdr:col>7</xdr:col>
      <xdr:colOff>137160</xdr:colOff>
      <xdr:row>22</xdr:row>
      <xdr:rowOff>754380</xdr:rowOff>
    </xdr:from>
    <xdr:ext cx="474193" cy="445770"/>
    <xdr:pic>
      <xdr:nvPicPr>
        <xdr:cNvPr id="17" name="Imagen 16">
          <a:extLst>
            <a:ext uri="{FF2B5EF4-FFF2-40B4-BE49-F238E27FC236}">
              <a16:creationId xmlns:a16="http://schemas.microsoft.com/office/drawing/2014/main" id="{2655D781-C05C-44A7-B432-4E3D8837FE94}"/>
            </a:ext>
          </a:extLst>
        </xdr:cNvPr>
        <xdr:cNvPicPr>
          <a:picLocks noChangeAspect="1"/>
        </xdr:cNvPicPr>
      </xdr:nvPicPr>
      <xdr:blipFill>
        <a:blip xmlns:r="http://schemas.openxmlformats.org/officeDocument/2006/relationships" r:embed="rId8"/>
        <a:stretch>
          <a:fillRect/>
        </a:stretch>
      </xdr:blipFill>
      <xdr:spPr>
        <a:xfrm>
          <a:off x="6964680" y="18501360"/>
          <a:ext cx="474193" cy="445770"/>
        </a:xfrm>
        <a:prstGeom prst="rect">
          <a:avLst/>
        </a:prstGeom>
      </xdr:spPr>
    </xdr:pic>
    <xdr:clientData/>
  </xdr:oneCellAnchor>
  <xdr:twoCellAnchor editAs="oneCell">
    <xdr:from>
      <xdr:col>3</xdr:col>
      <xdr:colOff>175260</xdr:colOff>
      <xdr:row>23</xdr:row>
      <xdr:rowOff>320198</xdr:rowOff>
    </xdr:from>
    <xdr:to>
      <xdr:col>3</xdr:col>
      <xdr:colOff>1641612</xdr:colOff>
      <xdr:row>23</xdr:row>
      <xdr:rowOff>2381250</xdr:rowOff>
    </xdr:to>
    <xdr:pic>
      <xdr:nvPicPr>
        <xdr:cNvPr id="18" name="Imagen 17">
          <a:extLst>
            <a:ext uri="{FF2B5EF4-FFF2-40B4-BE49-F238E27FC236}">
              <a16:creationId xmlns:a16="http://schemas.microsoft.com/office/drawing/2014/main" id="{80ED9EFD-8C98-4936-99B4-F2A2BFBFFC98}"/>
            </a:ext>
          </a:extLst>
        </xdr:cNvPr>
        <xdr:cNvPicPr>
          <a:picLocks noChangeAspect="1"/>
        </xdr:cNvPicPr>
      </xdr:nvPicPr>
      <xdr:blipFill>
        <a:blip xmlns:r="http://schemas.openxmlformats.org/officeDocument/2006/relationships" r:embed="rId11"/>
        <a:stretch>
          <a:fillRect/>
        </a:stretch>
      </xdr:blipFill>
      <xdr:spPr>
        <a:xfrm>
          <a:off x="2004060" y="20162678"/>
          <a:ext cx="1466352" cy="2064862"/>
        </a:xfrm>
        <a:prstGeom prst="rect">
          <a:avLst/>
        </a:prstGeom>
      </xdr:spPr>
    </xdr:pic>
    <xdr:clientData/>
  </xdr:twoCellAnchor>
  <xdr:oneCellAnchor>
    <xdr:from>
      <xdr:col>7</xdr:col>
      <xdr:colOff>68580</xdr:colOff>
      <xdr:row>23</xdr:row>
      <xdr:rowOff>1325880</xdr:rowOff>
    </xdr:from>
    <xdr:ext cx="474193" cy="445770"/>
    <xdr:pic>
      <xdr:nvPicPr>
        <xdr:cNvPr id="19" name="Imagen 18">
          <a:extLst>
            <a:ext uri="{FF2B5EF4-FFF2-40B4-BE49-F238E27FC236}">
              <a16:creationId xmlns:a16="http://schemas.microsoft.com/office/drawing/2014/main" id="{6F3EBA9D-1F40-4F9B-974A-715FEEE24154}"/>
            </a:ext>
          </a:extLst>
        </xdr:cNvPr>
        <xdr:cNvPicPr>
          <a:picLocks noChangeAspect="1"/>
        </xdr:cNvPicPr>
      </xdr:nvPicPr>
      <xdr:blipFill>
        <a:blip xmlns:r="http://schemas.openxmlformats.org/officeDocument/2006/relationships" r:embed="rId8"/>
        <a:stretch>
          <a:fillRect/>
        </a:stretch>
      </xdr:blipFill>
      <xdr:spPr>
        <a:xfrm>
          <a:off x="6896100" y="21168360"/>
          <a:ext cx="474193" cy="445770"/>
        </a:xfrm>
        <a:prstGeom prst="rect">
          <a:avLst/>
        </a:prstGeom>
      </xdr:spPr>
    </xdr:pic>
    <xdr:clientData/>
  </xdr:oneCellAnchor>
  <xdr:oneCellAnchor>
    <xdr:from>
      <xdr:col>7</xdr:col>
      <xdr:colOff>114300</xdr:colOff>
      <xdr:row>24</xdr:row>
      <xdr:rowOff>1295400</xdr:rowOff>
    </xdr:from>
    <xdr:ext cx="474193" cy="445770"/>
    <xdr:pic>
      <xdr:nvPicPr>
        <xdr:cNvPr id="20" name="Imagen 19">
          <a:extLst>
            <a:ext uri="{FF2B5EF4-FFF2-40B4-BE49-F238E27FC236}">
              <a16:creationId xmlns:a16="http://schemas.microsoft.com/office/drawing/2014/main" id="{CDDF9C3F-9C2F-4A1B-BE71-E59A0B2EB82E}"/>
            </a:ext>
          </a:extLst>
        </xdr:cNvPr>
        <xdr:cNvPicPr>
          <a:picLocks noChangeAspect="1"/>
        </xdr:cNvPicPr>
      </xdr:nvPicPr>
      <xdr:blipFill>
        <a:blip xmlns:r="http://schemas.openxmlformats.org/officeDocument/2006/relationships" r:embed="rId8"/>
        <a:stretch>
          <a:fillRect/>
        </a:stretch>
      </xdr:blipFill>
      <xdr:spPr>
        <a:xfrm>
          <a:off x="6941820" y="24208740"/>
          <a:ext cx="474193" cy="445770"/>
        </a:xfrm>
        <a:prstGeom prst="rect">
          <a:avLst/>
        </a:prstGeom>
      </xdr:spPr>
    </xdr:pic>
    <xdr:clientData/>
  </xdr:oneCellAnchor>
  <xdr:twoCellAnchor editAs="oneCell">
    <xdr:from>
      <xdr:col>3</xdr:col>
      <xdr:colOff>266701</xdr:colOff>
      <xdr:row>24</xdr:row>
      <xdr:rowOff>480060</xdr:rowOff>
    </xdr:from>
    <xdr:to>
      <xdr:col>3</xdr:col>
      <xdr:colOff>1676400</xdr:colOff>
      <xdr:row>24</xdr:row>
      <xdr:rowOff>2381884</xdr:rowOff>
    </xdr:to>
    <xdr:pic>
      <xdr:nvPicPr>
        <xdr:cNvPr id="21" name="Imagen 20">
          <a:extLst>
            <a:ext uri="{FF2B5EF4-FFF2-40B4-BE49-F238E27FC236}">
              <a16:creationId xmlns:a16="http://schemas.microsoft.com/office/drawing/2014/main" id="{513890C8-DA93-49A6-920D-9443C2BE480E}"/>
            </a:ext>
          </a:extLst>
        </xdr:cNvPr>
        <xdr:cNvPicPr>
          <a:picLocks noChangeAspect="1"/>
        </xdr:cNvPicPr>
      </xdr:nvPicPr>
      <xdr:blipFill rotWithShape="1">
        <a:blip xmlns:r="http://schemas.openxmlformats.org/officeDocument/2006/relationships" r:embed="rId12"/>
        <a:srcRect l="9721" t="3841" r="7278" b="787"/>
        <a:stretch/>
      </xdr:blipFill>
      <xdr:spPr>
        <a:xfrm>
          <a:off x="2095501" y="23393400"/>
          <a:ext cx="1409699" cy="1892299"/>
        </a:xfrm>
        <a:prstGeom prst="rect">
          <a:avLst/>
        </a:prstGeom>
      </xdr:spPr>
    </xdr:pic>
    <xdr:clientData/>
  </xdr:twoCellAnchor>
  <xdr:twoCellAnchor editAs="oneCell">
    <xdr:from>
      <xdr:col>3</xdr:col>
      <xdr:colOff>220980</xdr:colOff>
      <xdr:row>25</xdr:row>
      <xdr:rowOff>281941</xdr:rowOff>
    </xdr:from>
    <xdr:to>
      <xdr:col>3</xdr:col>
      <xdr:colOff>1733349</xdr:colOff>
      <xdr:row>25</xdr:row>
      <xdr:rowOff>2186941</xdr:rowOff>
    </xdr:to>
    <xdr:pic>
      <xdr:nvPicPr>
        <xdr:cNvPr id="22" name="Imagen 21">
          <a:extLst>
            <a:ext uri="{FF2B5EF4-FFF2-40B4-BE49-F238E27FC236}">
              <a16:creationId xmlns:a16="http://schemas.microsoft.com/office/drawing/2014/main" id="{C18AC4CE-7562-4575-8E4E-5AA38AD3FE82}"/>
            </a:ext>
          </a:extLst>
        </xdr:cNvPr>
        <xdr:cNvPicPr>
          <a:picLocks noChangeAspect="1"/>
        </xdr:cNvPicPr>
      </xdr:nvPicPr>
      <xdr:blipFill rotWithShape="1">
        <a:blip xmlns:r="http://schemas.openxmlformats.org/officeDocument/2006/relationships" r:embed="rId13"/>
        <a:srcRect l="11374" t="11519"/>
        <a:stretch/>
      </xdr:blipFill>
      <xdr:spPr>
        <a:xfrm>
          <a:off x="2049780" y="26266141"/>
          <a:ext cx="1508559" cy="1897380"/>
        </a:xfrm>
        <a:prstGeom prst="rect">
          <a:avLst/>
        </a:prstGeom>
      </xdr:spPr>
    </xdr:pic>
    <xdr:clientData/>
  </xdr:twoCellAnchor>
  <xdr:oneCellAnchor>
    <xdr:from>
      <xdr:col>7</xdr:col>
      <xdr:colOff>68580</xdr:colOff>
      <xdr:row>25</xdr:row>
      <xdr:rowOff>1074420</xdr:rowOff>
    </xdr:from>
    <xdr:ext cx="474193" cy="445770"/>
    <xdr:pic>
      <xdr:nvPicPr>
        <xdr:cNvPr id="23" name="Imagen 22">
          <a:extLst>
            <a:ext uri="{FF2B5EF4-FFF2-40B4-BE49-F238E27FC236}">
              <a16:creationId xmlns:a16="http://schemas.microsoft.com/office/drawing/2014/main" id="{692C2FCB-206D-4F48-A391-AF1DB58E793A}"/>
            </a:ext>
          </a:extLst>
        </xdr:cNvPr>
        <xdr:cNvPicPr>
          <a:picLocks noChangeAspect="1"/>
        </xdr:cNvPicPr>
      </xdr:nvPicPr>
      <xdr:blipFill>
        <a:blip xmlns:r="http://schemas.openxmlformats.org/officeDocument/2006/relationships" r:embed="rId8"/>
        <a:stretch>
          <a:fillRect/>
        </a:stretch>
      </xdr:blipFill>
      <xdr:spPr>
        <a:xfrm>
          <a:off x="6896100" y="27058620"/>
          <a:ext cx="474193" cy="445770"/>
        </a:xfrm>
        <a:prstGeom prst="rect">
          <a:avLst/>
        </a:prstGeom>
      </xdr:spPr>
    </xdr:pic>
    <xdr:clientData/>
  </xdr:oneCellAnchor>
  <xdr:oneCellAnchor>
    <xdr:from>
      <xdr:col>7</xdr:col>
      <xdr:colOff>83820</xdr:colOff>
      <xdr:row>26</xdr:row>
      <xdr:rowOff>1051560</xdr:rowOff>
    </xdr:from>
    <xdr:ext cx="474193" cy="445770"/>
    <xdr:pic>
      <xdr:nvPicPr>
        <xdr:cNvPr id="24" name="Imagen 23">
          <a:extLst>
            <a:ext uri="{FF2B5EF4-FFF2-40B4-BE49-F238E27FC236}">
              <a16:creationId xmlns:a16="http://schemas.microsoft.com/office/drawing/2014/main" id="{BF733C7D-779B-4509-8980-49376982AE2C}"/>
            </a:ext>
          </a:extLst>
        </xdr:cNvPr>
        <xdr:cNvPicPr>
          <a:picLocks noChangeAspect="1"/>
        </xdr:cNvPicPr>
      </xdr:nvPicPr>
      <xdr:blipFill>
        <a:blip xmlns:r="http://schemas.openxmlformats.org/officeDocument/2006/relationships" r:embed="rId8"/>
        <a:stretch>
          <a:fillRect/>
        </a:stretch>
      </xdr:blipFill>
      <xdr:spPr>
        <a:xfrm>
          <a:off x="6911340" y="29626560"/>
          <a:ext cx="474193" cy="445770"/>
        </a:xfrm>
        <a:prstGeom prst="rect">
          <a:avLst/>
        </a:prstGeom>
      </xdr:spPr>
    </xdr:pic>
    <xdr:clientData/>
  </xdr:oneCellAnchor>
  <xdr:twoCellAnchor editAs="oneCell">
    <xdr:from>
      <xdr:col>3</xdr:col>
      <xdr:colOff>220980</xdr:colOff>
      <xdr:row>26</xdr:row>
      <xdr:rowOff>220980</xdr:rowOff>
    </xdr:from>
    <xdr:to>
      <xdr:col>3</xdr:col>
      <xdr:colOff>1617345</xdr:colOff>
      <xdr:row>26</xdr:row>
      <xdr:rowOff>1965709</xdr:rowOff>
    </xdr:to>
    <xdr:pic>
      <xdr:nvPicPr>
        <xdr:cNvPr id="25" name="Imagen 24">
          <a:extLst>
            <a:ext uri="{FF2B5EF4-FFF2-40B4-BE49-F238E27FC236}">
              <a16:creationId xmlns:a16="http://schemas.microsoft.com/office/drawing/2014/main" id="{4D9BAB95-25F0-4A7D-AA22-FB83A785717F}"/>
            </a:ext>
          </a:extLst>
        </xdr:cNvPr>
        <xdr:cNvPicPr>
          <a:picLocks noChangeAspect="1"/>
        </xdr:cNvPicPr>
      </xdr:nvPicPr>
      <xdr:blipFill rotWithShape="1">
        <a:blip xmlns:r="http://schemas.openxmlformats.org/officeDocument/2006/relationships" r:embed="rId14"/>
        <a:srcRect l="7121" t="7017" r="3770" b="-14"/>
        <a:stretch/>
      </xdr:blipFill>
      <xdr:spPr>
        <a:xfrm>
          <a:off x="2049780" y="28795980"/>
          <a:ext cx="1409700" cy="1756159"/>
        </a:xfrm>
        <a:prstGeom prst="rect">
          <a:avLst/>
        </a:prstGeom>
      </xdr:spPr>
    </xdr:pic>
    <xdr:clientData/>
  </xdr:twoCellAnchor>
  <xdr:twoCellAnchor editAs="oneCell">
    <xdr:from>
      <xdr:col>3</xdr:col>
      <xdr:colOff>426719</xdr:colOff>
      <xdr:row>27</xdr:row>
      <xdr:rowOff>91439</xdr:rowOff>
    </xdr:from>
    <xdr:to>
      <xdr:col>3</xdr:col>
      <xdr:colOff>1693545</xdr:colOff>
      <xdr:row>27</xdr:row>
      <xdr:rowOff>2001124</xdr:rowOff>
    </xdr:to>
    <xdr:pic>
      <xdr:nvPicPr>
        <xdr:cNvPr id="26" name="Imagen 25">
          <a:extLst>
            <a:ext uri="{FF2B5EF4-FFF2-40B4-BE49-F238E27FC236}">
              <a16:creationId xmlns:a16="http://schemas.microsoft.com/office/drawing/2014/main" id="{5674B474-5EE0-47DF-8C24-3B3ED7EB578C}"/>
            </a:ext>
          </a:extLst>
        </xdr:cNvPr>
        <xdr:cNvPicPr>
          <a:picLocks noChangeAspect="1"/>
        </xdr:cNvPicPr>
      </xdr:nvPicPr>
      <xdr:blipFill rotWithShape="1">
        <a:blip xmlns:r="http://schemas.openxmlformats.org/officeDocument/2006/relationships" r:embed="rId15"/>
        <a:srcRect l="1755" t="6689"/>
        <a:stretch/>
      </xdr:blipFill>
      <xdr:spPr>
        <a:xfrm>
          <a:off x="2255519" y="31021019"/>
          <a:ext cx="1280161" cy="1913495"/>
        </a:xfrm>
        <a:prstGeom prst="rect">
          <a:avLst/>
        </a:prstGeom>
      </xdr:spPr>
    </xdr:pic>
    <xdr:clientData/>
  </xdr:twoCellAnchor>
  <xdr:oneCellAnchor>
    <xdr:from>
      <xdr:col>7</xdr:col>
      <xdr:colOff>91440</xdr:colOff>
      <xdr:row>27</xdr:row>
      <xdr:rowOff>861060</xdr:rowOff>
    </xdr:from>
    <xdr:ext cx="474193" cy="445770"/>
    <xdr:pic>
      <xdr:nvPicPr>
        <xdr:cNvPr id="27" name="Imagen 26">
          <a:extLst>
            <a:ext uri="{FF2B5EF4-FFF2-40B4-BE49-F238E27FC236}">
              <a16:creationId xmlns:a16="http://schemas.microsoft.com/office/drawing/2014/main" id="{1F65BE01-120B-4B9C-88A8-2915DFF67136}"/>
            </a:ext>
          </a:extLst>
        </xdr:cNvPr>
        <xdr:cNvPicPr>
          <a:picLocks noChangeAspect="1"/>
        </xdr:cNvPicPr>
      </xdr:nvPicPr>
      <xdr:blipFill>
        <a:blip xmlns:r="http://schemas.openxmlformats.org/officeDocument/2006/relationships" r:embed="rId8"/>
        <a:stretch>
          <a:fillRect/>
        </a:stretch>
      </xdr:blipFill>
      <xdr:spPr>
        <a:xfrm>
          <a:off x="6918960" y="31790640"/>
          <a:ext cx="474193" cy="445770"/>
        </a:xfrm>
        <a:prstGeom prst="rect">
          <a:avLst/>
        </a:prstGeom>
      </xdr:spPr>
    </xdr:pic>
    <xdr:clientData/>
  </xdr:oneCellAnchor>
  <xdr:twoCellAnchor editAs="oneCell">
    <xdr:from>
      <xdr:col>7</xdr:col>
      <xdr:colOff>144780</xdr:colOff>
      <xdr:row>27</xdr:row>
      <xdr:rowOff>358140</xdr:rowOff>
    </xdr:from>
    <xdr:to>
      <xdr:col>7</xdr:col>
      <xdr:colOff>572710</xdr:colOff>
      <xdr:row>27</xdr:row>
      <xdr:rowOff>800100</xdr:rowOff>
    </xdr:to>
    <xdr:pic>
      <xdr:nvPicPr>
        <xdr:cNvPr id="28" name="Imagen 27">
          <a:extLst>
            <a:ext uri="{FF2B5EF4-FFF2-40B4-BE49-F238E27FC236}">
              <a16:creationId xmlns:a16="http://schemas.microsoft.com/office/drawing/2014/main" id="{73EDB29C-0C72-4C4A-B0F5-CFF706A2178E}"/>
            </a:ext>
          </a:extLst>
        </xdr:cNvPr>
        <xdr:cNvPicPr>
          <a:picLocks noChangeAspect="1"/>
        </xdr:cNvPicPr>
      </xdr:nvPicPr>
      <xdr:blipFill>
        <a:blip xmlns:r="http://schemas.openxmlformats.org/officeDocument/2006/relationships" r:embed="rId16"/>
        <a:stretch>
          <a:fillRect/>
        </a:stretch>
      </xdr:blipFill>
      <xdr:spPr>
        <a:xfrm>
          <a:off x="6972300" y="31287720"/>
          <a:ext cx="427930" cy="441960"/>
        </a:xfrm>
        <a:prstGeom prst="rect">
          <a:avLst/>
        </a:prstGeom>
      </xdr:spPr>
    </xdr:pic>
    <xdr:clientData/>
  </xdr:twoCellAnchor>
  <xdr:twoCellAnchor editAs="oneCell">
    <xdr:from>
      <xdr:col>3</xdr:col>
      <xdr:colOff>289560</xdr:colOff>
      <xdr:row>28</xdr:row>
      <xdr:rowOff>305040</xdr:rowOff>
    </xdr:from>
    <xdr:to>
      <xdr:col>3</xdr:col>
      <xdr:colOff>1653540</xdr:colOff>
      <xdr:row>28</xdr:row>
      <xdr:rowOff>2039968</xdr:rowOff>
    </xdr:to>
    <xdr:pic>
      <xdr:nvPicPr>
        <xdr:cNvPr id="29" name="Imagen 28">
          <a:extLst>
            <a:ext uri="{FF2B5EF4-FFF2-40B4-BE49-F238E27FC236}">
              <a16:creationId xmlns:a16="http://schemas.microsoft.com/office/drawing/2014/main" id="{795A0EF8-A03D-44F1-825C-E659401EC7C2}"/>
            </a:ext>
          </a:extLst>
        </xdr:cNvPr>
        <xdr:cNvPicPr>
          <a:picLocks noChangeAspect="1"/>
        </xdr:cNvPicPr>
      </xdr:nvPicPr>
      <xdr:blipFill>
        <a:blip xmlns:r="http://schemas.openxmlformats.org/officeDocument/2006/relationships" r:embed="rId17"/>
        <a:stretch>
          <a:fillRect/>
        </a:stretch>
      </xdr:blipFill>
      <xdr:spPr>
        <a:xfrm>
          <a:off x="2118360" y="33589200"/>
          <a:ext cx="1356360" cy="1738738"/>
        </a:xfrm>
        <a:prstGeom prst="rect">
          <a:avLst/>
        </a:prstGeom>
      </xdr:spPr>
    </xdr:pic>
    <xdr:clientData/>
  </xdr:twoCellAnchor>
  <xdr:twoCellAnchor editAs="oneCell">
    <xdr:from>
      <xdr:col>7</xdr:col>
      <xdr:colOff>152400</xdr:colOff>
      <xdr:row>28</xdr:row>
      <xdr:rowOff>480060</xdr:rowOff>
    </xdr:from>
    <xdr:to>
      <xdr:col>7</xdr:col>
      <xdr:colOff>587950</xdr:colOff>
      <xdr:row>28</xdr:row>
      <xdr:rowOff>929640</xdr:rowOff>
    </xdr:to>
    <xdr:pic>
      <xdr:nvPicPr>
        <xdr:cNvPr id="30" name="Imagen 29">
          <a:extLst>
            <a:ext uri="{FF2B5EF4-FFF2-40B4-BE49-F238E27FC236}">
              <a16:creationId xmlns:a16="http://schemas.microsoft.com/office/drawing/2014/main" id="{7D58C23C-32F5-41AE-B3EF-19C9469AE262}"/>
            </a:ext>
          </a:extLst>
        </xdr:cNvPr>
        <xdr:cNvPicPr>
          <a:picLocks noChangeAspect="1"/>
        </xdr:cNvPicPr>
      </xdr:nvPicPr>
      <xdr:blipFill>
        <a:blip xmlns:r="http://schemas.openxmlformats.org/officeDocument/2006/relationships" r:embed="rId16"/>
        <a:stretch>
          <a:fillRect/>
        </a:stretch>
      </xdr:blipFill>
      <xdr:spPr>
        <a:xfrm>
          <a:off x="6979920" y="33764220"/>
          <a:ext cx="427930" cy="441960"/>
        </a:xfrm>
        <a:prstGeom prst="rect">
          <a:avLst/>
        </a:prstGeom>
      </xdr:spPr>
    </xdr:pic>
    <xdr:clientData/>
  </xdr:twoCellAnchor>
  <xdr:oneCellAnchor>
    <xdr:from>
      <xdr:col>7</xdr:col>
      <xdr:colOff>99060</xdr:colOff>
      <xdr:row>28</xdr:row>
      <xdr:rowOff>1021080</xdr:rowOff>
    </xdr:from>
    <xdr:ext cx="474193" cy="445770"/>
    <xdr:pic>
      <xdr:nvPicPr>
        <xdr:cNvPr id="31" name="Imagen 30">
          <a:extLst>
            <a:ext uri="{FF2B5EF4-FFF2-40B4-BE49-F238E27FC236}">
              <a16:creationId xmlns:a16="http://schemas.microsoft.com/office/drawing/2014/main" id="{B95D5A7A-D731-4579-9686-0D6EA3552DF1}"/>
            </a:ext>
          </a:extLst>
        </xdr:cNvPr>
        <xdr:cNvPicPr>
          <a:picLocks noChangeAspect="1"/>
        </xdr:cNvPicPr>
      </xdr:nvPicPr>
      <xdr:blipFill>
        <a:blip xmlns:r="http://schemas.openxmlformats.org/officeDocument/2006/relationships" r:embed="rId8"/>
        <a:stretch>
          <a:fillRect/>
        </a:stretch>
      </xdr:blipFill>
      <xdr:spPr>
        <a:xfrm>
          <a:off x="6926580" y="34305240"/>
          <a:ext cx="474193" cy="445770"/>
        </a:xfrm>
        <a:prstGeom prst="rect">
          <a:avLst/>
        </a:prstGeom>
      </xdr:spPr>
    </xdr:pic>
    <xdr:clientData/>
  </xdr:oneCellAnchor>
  <xdr:twoCellAnchor editAs="oneCell">
    <xdr:from>
      <xdr:col>3</xdr:col>
      <xdr:colOff>365760</xdr:colOff>
      <xdr:row>29</xdr:row>
      <xdr:rowOff>152400</xdr:rowOff>
    </xdr:from>
    <xdr:to>
      <xdr:col>3</xdr:col>
      <xdr:colOff>1560878</xdr:colOff>
      <xdr:row>29</xdr:row>
      <xdr:rowOff>1847850</xdr:rowOff>
    </xdr:to>
    <xdr:pic>
      <xdr:nvPicPr>
        <xdr:cNvPr id="32" name="Imagen 31">
          <a:extLst>
            <a:ext uri="{FF2B5EF4-FFF2-40B4-BE49-F238E27FC236}">
              <a16:creationId xmlns:a16="http://schemas.microsoft.com/office/drawing/2014/main" id="{A5B20CC0-D16D-40A5-8A81-5EC5FD9F8D76}"/>
            </a:ext>
          </a:extLst>
        </xdr:cNvPr>
        <xdr:cNvPicPr>
          <a:picLocks noChangeAspect="1"/>
        </xdr:cNvPicPr>
      </xdr:nvPicPr>
      <xdr:blipFill rotWithShape="1">
        <a:blip xmlns:r="http://schemas.openxmlformats.org/officeDocument/2006/relationships" r:embed="rId18"/>
        <a:srcRect r="17190" b="2321"/>
        <a:stretch/>
      </xdr:blipFill>
      <xdr:spPr>
        <a:xfrm>
          <a:off x="2194560" y="35791140"/>
          <a:ext cx="1195118" cy="1691640"/>
        </a:xfrm>
        <a:prstGeom prst="rect">
          <a:avLst/>
        </a:prstGeom>
      </xdr:spPr>
    </xdr:pic>
    <xdr:clientData/>
  </xdr:twoCellAnchor>
  <xdr:twoCellAnchor editAs="oneCell">
    <xdr:from>
      <xdr:col>7</xdr:col>
      <xdr:colOff>137160</xdr:colOff>
      <xdr:row>29</xdr:row>
      <xdr:rowOff>533400</xdr:rowOff>
    </xdr:from>
    <xdr:to>
      <xdr:col>7</xdr:col>
      <xdr:colOff>551755</xdr:colOff>
      <xdr:row>29</xdr:row>
      <xdr:rowOff>971550</xdr:rowOff>
    </xdr:to>
    <xdr:pic>
      <xdr:nvPicPr>
        <xdr:cNvPr id="33" name="Imagen 32">
          <a:extLst>
            <a:ext uri="{FF2B5EF4-FFF2-40B4-BE49-F238E27FC236}">
              <a16:creationId xmlns:a16="http://schemas.microsoft.com/office/drawing/2014/main" id="{5859CE38-BFBA-4BDC-882A-784AC8ED375D}"/>
            </a:ext>
          </a:extLst>
        </xdr:cNvPr>
        <xdr:cNvPicPr>
          <a:picLocks noChangeAspect="1"/>
        </xdr:cNvPicPr>
      </xdr:nvPicPr>
      <xdr:blipFill>
        <a:blip xmlns:r="http://schemas.openxmlformats.org/officeDocument/2006/relationships" r:embed="rId16"/>
        <a:stretch>
          <a:fillRect/>
        </a:stretch>
      </xdr:blipFill>
      <xdr:spPr>
        <a:xfrm>
          <a:off x="6964680" y="36172140"/>
          <a:ext cx="427930" cy="441960"/>
        </a:xfrm>
        <a:prstGeom prst="rect">
          <a:avLst/>
        </a:prstGeom>
      </xdr:spPr>
    </xdr:pic>
    <xdr:clientData/>
  </xdr:twoCellAnchor>
  <xdr:oneCellAnchor>
    <xdr:from>
      <xdr:col>7</xdr:col>
      <xdr:colOff>99060</xdr:colOff>
      <xdr:row>29</xdr:row>
      <xdr:rowOff>1066800</xdr:rowOff>
    </xdr:from>
    <xdr:ext cx="474193" cy="445770"/>
    <xdr:pic>
      <xdr:nvPicPr>
        <xdr:cNvPr id="34" name="Imagen 33">
          <a:extLst>
            <a:ext uri="{FF2B5EF4-FFF2-40B4-BE49-F238E27FC236}">
              <a16:creationId xmlns:a16="http://schemas.microsoft.com/office/drawing/2014/main" id="{6492FC5E-CFEF-4453-B598-BF8132092A23}"/>
            </a:ext>
          </a:extLst>
        </xdr:cNvPr>
        <xdr:cNvPicPr>
          <a:picLocks noChangeAspect="1"/>
        </xdr:cNvPicPr>
      </xdr:nvPicPr>
      <xdr:blipFill>
        <a:blip xmlns:r="http://schemas.openxmlformats.org/officeDocument/2006/relationships" r:embed="rId8"/>
        <a:stretch>
          <a:fillRect/>
        </a:stretch>
      </xdr:blipFill>
      <xdr:spPr>
        <a:xfrm>
          <a:off x="6926580" y="36705540"/>
          <a:ext cx="474193" cy="445770"/>
        </a:xfrm>
        <a:prstGeom prst="rect">
          <a:avLst/>
        </a:prstGeom>
      </xdr:spPr>
    </xdr:pic>
    <xdr:clientData/>
  </xdr:oneCellAnchor>
  <xdr:twoCellAnchor editAs="oneCell">
    <xdr:from>
      <xdr:col>3</xdr:col>
      <xdr:colOff>259081</xdr:colOff>
      <xdr:row>30</xdr:row>
      <xdr:rowOff>202253</xdr:rowOff>
    </xdr:from>
    <xdr:to>
      <xdr:col>3</xdr:col>
      <xdr:colOff>1615441</xdr:colOff>
      <xdr:row>30</xdr:row>
      <xdr:rowOff>2568505</xdr:rowOff>
    </xdr:to>
    <xdr:pic>
      <xdr:nvPicPr>
        <xdr:cNvPr id="35" name="Imagen 34">
          <a:extLst>
            <a:ext uri="{FF2B5EF4-FFF2-40B4-BE49-F238E27FC236}">
              <a16:creationId xmlns:a16="http://schemas.microsoft.com/office/drawing/2014/main" id="{29618C78-8873-4311-BD23-484A3D2010A7}"/>
            </a:ext>
          </a:extLst>
        </xdr:cNvPr>
        <xdr:cNvPicPr>
          <a:picLocks noChangeAspect="1"/>
        </xdr:cNvPicPr>
      </xdr:nvPicPr>
      <xdr:blipFill rotWithShape="1">
        <a:blip xmlns:r="http://schemas.openxmlformats.org/officeDocument/2006/relationships" r:embed="rId19"/>
        <a:srcRect l="9874" r="21011" b="1375"/>
        <a:stretch/>
      </xdr:blipFill>
      <xdr:spPr>
        <a:xfrm>
          <a:off x="2087881" y="37867913"/>
          <a:ext cx="1348740" cy="2358632"/>
        </a:xfrm>
        <a:prstGeom prst="rect">
          <a:avLst/>
        </a:prstGeom>
      </xdr:spPr>
    </xdr:pic>
    <xdr:clientData/>
  </xdr:twoCellAnchor>
  <xdr:twoCellAnchor editAs="oneCell">
    <xdr:from>
      <xdr:col>7</xdr:col>
      <xdr:colOff>146527</xdr:colOff>
      <xdr:row>30</xdr:row>
      <xdr:rowOff>310679</xdr:rowOff>
    </xdr:from>
    <xdr:to>
      <xdr:col>7</xdr:col>
      <xdr:colOff>537196</xdr:colOff>
      <xdr:row>30</xdr:row>
      <xdr:rowOff>2381255</xdr:rowOff>
    </xdr:to>
    <xdr:pic>
      <xdr:nvPicPr>
        <xdr:cNvPr id="36" name="Imagen 35">
          <a:extLst>
            <a:ext uri="{FF2B5EF4-FFF2-40B4-BE49-F238E27FC236}">
              <a16:creationId xmlns:a16="http://schemas.microsoft.com/office/drawing/2014/main" id="{8C06BCC2-AB34-44A1-BC0C-2CA680AA58F3}"/>
            </a:ext>
          </a:extLst>
        </xdr:cNvPr>
        <xdr:cNvPicPr>
          <a:picLocks noChangeAspect="1"/>
        </xdr:cNvPicPr>
      </xdr:nvPicPr>
      <xdr:blipFill>
        <a:blip xmlns:r="http://schemas.openxmlformats.org/officeDocument/2006/relationships" r:embed="rId20"/>
        <a:stretch>
          <a:fillRect/>
        </a:stretch>
      </xdr:blipFill>
      <xdr:spPr>
        <a:xfrm rot="5400000">
          <a:off x="6135999" y="38814387"/>
          <a:ext cx="2066766" cy="390669"/>
        </a:xfrm>
        <a:prstGeom prst="rect">
          <a:avLst/>
        </a:prstGeom>
      </xdr:spPr>
    </xdr:pic>
    <xdr:clientData/>
  </xdr:twoCellAnchor>
  <xdr:twoCellAnchor editAs="oneCell">
    <xdr:from>
      <xdr:col>3</xdr:col>
      <xdr:colOff>266700</xdr:colOff>
      <xdr:row>31</xdr:row>
      <xdr:rowOff>274320</xdr:rowOff>
    </xdr:from>
    <xdr:to>
      <xdr:col>3</xdr:col>
      <xdr:colOff>1658897</xdr:colOff>
      <xdr:row>31</xdr:row>
      <xdr:rowOff>2341245</xdr:rowOff>
    </xdr:to>
    <xdr:pic>
      <xdr:nvPicPr>
        <xdr:cNvPr id="37" name="Imagen 36">
          <a:extLst>
            <a:ext uri="{FF2B5EF4-FFF2-40B4-BE49-F238E27FC236}">
              <a16:creationId xmlns:a16="http://schemas.microsoft.com/office/drawing/2014/main" id="{BEEFBA9A-22DE-43E6-8F5C-E0965FA1EA0D}"/>
            </a:ext>
          </a:extLst>
        </xdr:cNvPr>
        <xdr:cNvPicPr>
          <a:picLocks noChangeAspect="1"/>
        </xdr:cNvPicPr>
      </xdr:nvPicPr>
      <xdr:blipFill rotWithShape="1">
        <a:blip xmlns:r="http://schemas.openxmlformats.org/officeDocument/2006/relationships" r:embed="rId21"/>
        <a:srcRect l="5684" t="6132"/>
        <a:stretch/>
      </xdr:blipFill>
      <xdr:spPr>
        <a:xfrm>
          <a:off x="2095500" y="40873680"/>
          <a:ext cx="1396007" cy="2080260"/>
        </a:xfrm>
        <a:prstGeom prst="rect">
          <a:avLst/>
        </a:prstGeom>
      </xdr:spPr>
    </xdr:pic>
    <xdr:clientData/>
  </xdr:twoCellAnchor>
  <xdr:twoCellAnchor editAs="oneCell">
    <xdr:from>
      <xdr:col>7</xdr:col>
      <xdr:colOff>130548</xdr:colOff>
      <xdr:row>31</xdr:row>
      <xdr:rowOff>131108</xdr:rowOff>
    </xdr:from>
    <xdr:to>
      <xdr:col>7</xdr:col>
      <xdr:colOff>821395</xdr:colOff>
      <xdr:row>31</xdr:row>
      <xdr:rowOff>1790703</xdr:rowOff>
    </xdr:to>
    <xdr:pic>
      <xdr:nvPicPr>
        <xdr:cNvPr id="38" name="Imagen 37">
          <a:extLst>
            <a:ext uri="{FF2B5EF4-FFF2-40B4-BE49-F238E27FC236}">
              <a16:creationId xmlns:a16="http://schemas.microsoft.com/office/drawing/2014/main" id="{85DEB7B6-6EFD-41F4-ACF2-81A91E053F4A}"/>
            </a:ext>
          </a:extLst>
        </xdr:cNvPr>
        <xdr:cNvPicPr>
          <a:picLocks noChangeAspect="1"/>
        </xdr:cNvPicPr>
      </xdr:nvPicPr>
      <xdr:blipFill>
        <a:blip xmlns:r="http://schemas.openxmlformats.org/officeDocument/2006/relationships" r:embed="rId22"/>
        <a:stretch>
          <a:fillRect/>
        </a:stretch>
      </xdr:blipFill>
      <xdr:spPr>
        <a:xfrm rot="5400000">
          <a:off x="6477504" y="41211032"/>
          <a:ext cx="1659595" cy="698467"/>
        </a:xfrm>
        <a:prstGeom prst="rect">
          <a:avLst/>
        </a:prstGeom>
      </xdr:spPr>
    </xdr:pic>
    <xdr:clientData/>
  </xdr:twoCellAnchor>
  <xdr:twoCellAnchor editAs="oneCell">
    <xdr:from>
      <xdr:col>7</xdr:col>
      <xdr:colOff>281940</xdr:colOff>
      <xdr:row>32</xdr:row>
      <xdr:rowOff>1135380</xdr:rowOff>
    </xdr:from>
    <xdr:to>
      <xdr:col>7</xdr:col>
      <xdr:colOff>743240</xdr:colOff>
      <xdr:row>32</xdr:row>
      <xdr:rowOff>1640205</xdr:rowOff>
    </xdr:to>
    <xdr:pic>
      <xdr:nvPicPr>
        <xdr:cNvPr id="39" name="Imagen 38">
          <a:extLst>
            <a:ext uri="{FF2B5EF4-FFF2-40B4-BE49-F238E27FC236}">
              <a16:creationId xmlns:a16="http://schemas.microsoft.com/office/drawing/2014/main" id="{7CD54131-7062-4B5C-AC7C-204486E5D8F7}"/>
            </a:ext>
          </a:extLst>
        </xdr:cNvPr>
        <xdr:cNvPicPr>
          <a:picLocks noChangeAspect="1"/>
        </xdr:cNvPicPr>
      </xdr:nvPicPr>
      <xdr:blipFill>
        <a:blip xmlns:r="http://schemas.openxmlformats.org/officeDocument/2006/relationships" r:embed="rId23"/>
        <a:stretch>
          <a:fillRect/>
        </a:stretch>
      </xdr:blipFill>
      <xdr:spPr>
        <a:xfrm>
          <a:off x="7109460" y="44439840"/>
          <a:ext cx="457490" cy="504825"/>
        </a:xfrm>
        <a:prstGeom prst="rect">
          <a:avLst/>
        </a:prstGeom>
      </xdr:spPr>
    </xdr:pic>
    <xdr:clientData/>
  </xdr:twoCellAnchor>
  <xdr:twoCellAnchor editAs="oneCell">
    <xdr:from>
      <xdr:col>3</xdr:col>
      <xdr:colOff>373380</xdr:colOff>
      <xdr:row>32</xdr:row>
      <xdr:rowOff>137158</xdr:rowOff>
    </xdr:from>
    <xdr:to>
      <xdr:col>3</xdr:col>
      <xdr:colOff>1463040</xdr:colOff>
      <xdr:row>32</xdr:row>
      <xdr:rowOff>2114387</xdr:rowOff>
    </xdr:to>
    <xdr:pic>
      <xdr:nvPicPr>
        <xdr:cNvPr id="40" name="Imagen 39">
          <a:extLst>
            <a:ext uri="{FF2B5EF4-FFF2-40B4-BE49-F238E27FC236}">
              <a16:creationId xmlns:a16="http://schemas.microsoft.com/office/drawing/2014/main" id="{ED475F09-DFF5-43F6-A0DA-ECBAD035894B}"/>
            </a:ext>
          </a:extLst>
        </xdr:cNvPr>
        <xdr:cNvPicPr>
          <a:picLocks noChangeAspect="1"/>
        </xdr:cNvPicPr>
      </xdr:nvPicPr>
      <xdr:blipFill rotWithShape="1">
        <a:blip xmlns:r="http://schemas.openxmlformats.org/officeDocument/2006/relationships" r:embed="rId24"/>
        <a:srcRect l="10214" t="3663" r="9350" b="269"/>
        <a:stretch/>
      </xdr:blipFill>
      <xdr:spPr>
        <a:xfrm>
          <a:off x="2202180" y="43441618"/>
          <a:ext cx="1082040" cy="1973419"/>
        </a:xfrm>
        <a:prstGeom prst="rect">
          <a:avLst/>
        </a:prstGeom>
      </xdr:spPr>
    </xdr:pic>
    <xdr:clientData/>
  </xdr:twoCellAnchor>
  <xdr:oneCellAnchor>
    <xdr:from>
      <xdr:col>7</xdr:col>
      <xdr:colOff>220980</xdr:colOff>
      <xdr:row>33</xdr:row>
      <xdr:rowOff>967740</xdr:rowOff>
    </xdr:from>
    <xdr:ext cx="453680" cy="501015"/>
    <xdr:pic>
      <xdr:nvPicPr>
        <xdr:cNvPr id="41" name="Imagen 40">
          <a:extLst>
            <a:ext uri="{FF2B5EF4-FFF2-40B4-BE49-F238E27FC236}">
              <a16:creationId xmlns:a16="http://schemas.microsoft.com/office/drawing/2014/main" id="{C8576142-F5FB-4AB6-8BEB-EAF6AEC7A01A}"/>
            </a:ext>
          </a:extLst>
        </xdr:cNvPr>
        <xdr:cNvPicPr>
          <a:picLocks noChangeAspect="1"/>
        </xdr:cNvPicPr>
      </xdr:nvPicPr>
      <xdr:blipFill>
        <a:blip xmlns:r="http://schemas.openxmlformats.org/officeDocument/2006/relationships" r:embed="rId23"/>
        <a:stretch>
          <a:fillRect/>
        </a:stretch>
      </xdr:blipFill>
      <xdr:spPr>
        <a:xfrm>
          <a:off x="7048500" y="47205900"/>
          <a:ext cx="453680" cy="501015"/>
        </a:xfrm>
        <a:prstGeom prst="rect">
          <a:avLst/>
        </a:prstGeom>
      </xdr:spPr>
    </xdr:pic>
    <xdr:clientData/>
  </xdr:oneCellAnchor>
  <xdr:oneCellAnchor>
    <xdr:from>
      <xdr:col>3</xdr:col>
      <xdr:colOff>441961</xdr:colOff>
      <xdr:row>33</xdr:row>
      <xdr:rowOff>297180</xdr:rowOff>
    </xdr:from>
    <xdr:ext cx="1140814" cy="1943100"/>
    <xdr:pic>
      <xdr:nvPicPr>
        <xdr:cNvPr id="42" name="Imagen 41">
          <a:extLst>
            <a:ext uri="{FF2B5EF4-FFF2-40B4-BE49-F238E27FC236}">
              <a16:creationId xmlns:a16="http://schemas.microsoft.com/office/drawing/2014/main" id="{2BF96372-EC38-4561-8799-2C6CAD46BB57}"/>
            </a:ext>
          </a:extLst>
        </xdr:cNvPr>
        <xdr:cNvPicPr>
          <a:picLocks noChangeAspect="1"/>
        </xdr:cNvPicPr>
      </xdr:nvPicPr>
      <xdr:blipFill>
        <a:blip xmlns:r="http://schemas.openxmlformats.org/officeDocument/2006/relationships" r:embed="rId25"/>
        <a:stretch>
          <a:fillRect/>
        </a:stretch>
      </xdr:blipFill>
      <xdr:spPr>
        <a:xfrm>
          <a:off x="2270761" y="46535340"/>
          <a:ext cx="1140814" cy="1943100"/>
        </a:xfrm>
        <a:prstGeom prst="rect">
          <a:avLst/>
        </a:prstGeom>
      </xdr:spPr>
    </xdr:pic>
    <xdr:clientData/>
  </xdr:oneCellAnchor>
  <xdr:oneCellAnchor>
    <xdr:from>
      <xdr:col>3</xdr:col>
      <xdr:colOff>335281</xdr:colOff>
      <xdr:row>34</xdr:row>
      <xdr:rowOff>30478</xdr:rowOff>
    </xdr:from>
    <xdr:ext cx="1203959" cy="2150092"/>
    <xdr:pic>
      <xdr:nvPicPr>
        <xdr:cNvPr id="43" name="Imagen 42">
          <a:extLst>
            <a:ext uri="{FF2B5EF4-FFF2-40B4-BE49-F238E27FC236}">
              <a16:creationId xmlns:a16="http://schemas.microsoft.com/office/drawing/2014/main" id="{124B41CA-462B-4DAC-9855-1D860CDA3733}"/>
            </a:ext>
          </a:extLst>
        </xdr:cNvPr>
        <xdr:cNvPicPr>
          <a:picLocks noChangeAspect="1"/>
        </xdr:cNvPicPr>
      </xdr:nvPicPr>
      <xdr:blipFill rotWithShape="1">
        <a:blip xmlns:r="http://schemas.openxmlformats.org/officeDocument/2006/relationships" r:embed="rId26"/>
        <a:srcRect t="1" r="20384" b="-290"/>
        <a:stretch/>
      </xdr:blipFill>
      <xdr:spPr>
        <a:xfrm>
          <a:off x="2164081" y="48798478"/>
          <a:ext cx="1203959" cy="2150092"/>
        </a:xfrm>
        <a:prstGeom prst="rect">
          <a:avLst/>
        </a:prstGeom>
      </xdr:spPr>
    </xdr:pic>
    <xdr:clientData/>
  </xdr:oneCellAnchor>
  <xdr:twoCellAnchor editAs="oneCell">
    <xdr:from>
      <xdr:col>7</xdr:col>
      <xdr:colOff>289560</xdr:colOff>
      <xdr:row>34</xdr:row>
      <xdr:rowOff>998220</xdr:rowOff>
    </xdr:from>
    <xdr:to>
      <xdr:col>7</xdr:col>
      <xdr:colOff>704155</xdr:colOff>
      <xdr:row>34</xdr:row>
      <xdr:rowOff>1426845</xdr:rowOff>
    </xdr:to>
    <xdr:pic>
      <xdr:nvPicPr>
        <xdr:cNvPr id="44" name="Imagen 43">
          <a:extLst>
            <a:ext uri="{FF2B5EF4-FFF2-40B4-BE49-F238E27FC236}">
              <a16:creationId xmlns:a16="http://schemas.microsoft.com/office/drawing/2014/main" id="{3237F956-28EE-4869-A6F0-91C61E4A3FC4}"/>
            </a:ext>
          </a:extLst>
        </xdr:cNvPr>
        <xdr:cNvPicPr>
          <a:picLocks noChangeAspect="1"/>
        </xdr:cNvPicPr>
      </xdr:nvPicPr>
      <xdr:blipFill>
        <a:blip xmlns:r="http://schemas.openxmlformats.org/officeDocument/2006/relationships" r:embed="rId16"/>
        <a:stretch>
          <a:fillRect/>
        </a:stretch>
      </xdr:blipFill>
      <xdr:spPr>
        <a:xfrm>
          <a:off x="7117080" y="49766220"/>
          <a:ext cx="427930" cy="441960"/>
        </a:xfrm>
        <a:prstGeom prst="rect">
          <a:avLst/>
        </a:prstGeom>
      </xdr:spPr>
    </xdr:pic>
    <xdr:clientData/>
  </xdr:twoCellAnchor>
  <xdr:oneCellAnchor>
    <xdr:from>
      <xdr:col>3</xdr:col>
      <xdr:colOff>335280</xdr:colOff>
      <xdr:row>35</xdr:row>
      <xdr:rowOff>152401</xdr:rowOff>
    </xdr:from>
    <xdr:ext cx="1230535" cy="1630679"/>
    <xdr:pic>
      <xdr:nvPicPr>
        <xdr:cNvPr id="45" name="Imagen 44">
          <a:extLst>
            <a:ext uri="{FF2B5EF4-FFF2-40B4-BE49-F238E27FC236}">
              <a16:creationId xmlns:a16="http://schemas.microsoft.com/office/drawing/2014/main" id="{A0C54DFE-E930-4873-AC0D-4DC36E3E896D}"/>
            </a:ext>
          </a:extLst>
        </xdr:cNvPr>
        <xdr:cNvPicPr>
          <a:picLocks noChangeAspect="1"/>
        </xdr:cNvPicPr>
      </xdr:nvPicPr>
      <xdr:blipFill rotWithShape="1">
        <a:blip xmlns:r="http://schemas.openxmlformats.org/officeDocument/2006/relationships" r:embed="rId27"/>
        <a:srcRect t="17995"/>
        <a:stretch/>
      </xdr:blipFill>
      <xdr:spPr>
        <a:xfrm>
          <a:off x="2164080" y="51450241"/>
          <a:ext cx="1230535" cy="1630679"/>
        </a:xfrm>
        <a:prstGeom prst="rect">
          <a:avLst/>
        </a:prstGeom>
      </xdr:spPr>
    </xdr:pic>
    <xdr:clientData/>
  </xdr:oneCellAnchor>
  <xdr:oneCellAnchor>
    <xdr:from>
      <xdr:col>3</xdr:col>
      <xdr:colOff>350520</xdr:colOff>
      <xdr:row>36</xdr:row>
      <xdr:rowOff>121920</xdr:rowOff>
    </xdr:from>
    <xdr:ext cx="1203960" cy="1530414"/>
    <xdr:pic>
      <xdr:nvPicPr>
        <xdr:cNvPr id="46" name="Imagen 45">
          <a:extLst>
            <a:ext uri="{FF2B5EF4-FFF2-40B4-BE49-F238E27FC236}">
              <a16:creationId xmlns:a16="http://schemas.microsoft.com/office/drawing/2014/main" id="{5E54A792-2EA6-455C-AA28-B0C964B89BCE}"/>
            </a:ext>
          </a:extLst>
        </xdr:cNvPr>
        <xdr:cNvPicPr>
          <a:picLocks noChangeAspect="1"/>
        </xdr:cNvPicPr>
      </xdr:nvPicPr>
      <xdr:blipFill>
        <a:blip xmlns:r="http://schemas.openxmlformats.org/officeDocument/2006/relationships" r:embed="rId28"/>
        <a:stretch>
          <a:fillRect/>
        </a:stretch>
      </xdr:blipFill>
      <xdr:spPr>
        <a:xfrm>
          <a:off x="2179320" y="53340000"/>
          <a:ext cx="1203960" cy="1530414"/>
        </a:xfrm>
        <a:prstGeom prst="rect">
          <a:avLst/>
        </a:prstGeom>
      </xdr:spPr>
    </xdr:pic>
    <xdr:clientData/>
  </xdr:oneCellAnchor>
  <xdr:oneCellAnchor>
    <xdr:from>
      <xdr:col>3</xdr:col>
      <xdr:colOff>312420</xdr:colOff>
      <xdr:row>37</xdr:row>
      <xdr:rowOff>320040</xdr:rowOff>
    </xdr:from>
    <xdr:ext cx="1254760" cy="1882140"/>
    <xdr:pic>
      <xdr:nvPicPr>
        <xdr:cNvPr id="47" name="Imagen 46">
          <a:extLst>
            <a:ext uri="{FF2B5EF4-FFF2-40B4-BE49-F238E27FC236}">
              <a16:creationId xmlns:a16="http://schemas.microsoft.com/office/drawing/2014/main" id="{E5DF185A-54CF-4A2A-8ADC-6A0971850699}"/>
            </a:ext>
          </a:extLst>
        </xdr:cNvPr>
        <xdr:cNvPicPr>
          <a:picLocks noChangeAspect="1"/>
        </xdr:cNvPicPr>
      </xdr:nvPicPr>
      <xdr:blipFill rotWithShape="1">
        <a:blip xmlns:r="http://schemas.openxmlformats.org/officeDocument/2006/relationships" r:embed="rId29"/>
        <a:srcRect l="367" t="10387" r="21825" b="339"/>
        <a:stretch/>
      </xdr:blipFill>
      <xdr:spPr>
        <a:xfrm>
          <a:off x="2141220" y="55458360"/>
          <a:ext cx="1254760" cy="1882140"/>
        </a:xfrm>
        <a:prstGeom prst="rect">
          <a:avLst/>
        </a:prstGeom>
      </xdr:spPr>
    </xdr:pic>
    <xdr:clientData/>
  </xdr:oneCellAnchor>
  <xdr:oneCellAnchor>
    <xdr:from>
      <xdr:col>3</xdr:col>
      <xdr:colOff>258558</xdr:colOff>
      <xdr:row>38</xdr:row>
      <xdr:rowOff>205740</xdr:rowOff>
    </xdr:from>
    <xdr:ext cx="1369990" cy="1943100"/>
    <xdr:pic>
      <xdr:nvPicPr>
        <xdr:cNvPr id="48" name="Imagen 47">
          <a:extLst>
            <a:ext uri="{FF2B5EF4-FFF2-40B4-BE49-F238E27FC236}">
              <a16:creationId xmlns:a16="http://schemas.microsoft.com/office/drawing/2014/main" id="{6B64CCEC-F476-4612-8F22-8DFF2A888614}"/>
            </a:ext>
          </a:extLst>
        </xdr:cNvPr>
        <xdr:cNvPicPr>
          <a:picLocks noChangeAspect="1"/>
        </xdr:cNvPicPr>
      </xdr:nvPicPr>
      <xdr:blipFill>
        <a:blip xmlns:r="http://schemas.openxmlformats.org/officeDocument/2006/relationships" r:embed="rId30"/>
        <a:stretch>
          <a:fillRect/>
        </a:stretch>
      </xdr:blipFill>
      <xdr:spPr>
        <a:xfrm>
          <a:off x="2087358" y="57904380"/>
          <a:ext cx="1369990" cy="1943100"/>
        </a:xfrm>
        <a:prstGeom prst="rect">
          <a:avLst/>
        </a:prstGeom>
      </xdr:spPr>
    </xdr:pic>
    <xdr:clientData/>
  </xdr:oneCellAnchor>
  <xdr:oneCellAnchor>
    <xdr:from>
      <xdr:col>7</xdr:col>
      <xdr:colOff>259080</xdr:colOff>
      <xdr:row>37</xdr:row>
      <xdr:rowOff>685800</xdr:rowOff>
    </xdr:from>
    <xdr:ext cx="453680" cy="501015"/>
    <xdr:pic>
      <xdr:nvPicPr>
        <xdr:cNvPr id="49" name="Imagen 48">
          <a:extLst>
            <a:ext uri="{FF2B5EF4-FFF2-40B4-BE49-F238E27FC236}">
              <a16:creationId xmlns:a16="http://schemas.microsoft.com/office/drawing/2014/main" id="{8C7A473A-2506-40E8-BDE1-5B7975C198D4}"/>
            </a:ext>
          </a:extLst>
        </xdr:cNvPr>
        <xdr:cNvPicPr>
          <a:picLocks noChangeAspect="1"/>
        </xdr:cNvPicPr>
      </xdr:nvPicPr>
      <xdr:blipFill>
        <a:blip xmlns:r="http://schemas.openxmlformats.org/officeDocument/2006/relationships" r:embed="rId23"/>
        <a:stretch>
          <a:fillRect/>
        </a:stretch>
      </xdr:blipFill>
      <xdr:spPr>
        <a:xfrm>
          <a:off x="7086600" y="55824120"/>
          <a:ext cx="453680" cy="501015"/>
        </a:xfrm>
        <a:prstGeom prst="rect">
          <a:avLst/>
        </a:prstGeom>
      </xdr:spPr>
    </xdr:pic>
    <xdr:clientData/>
  </xdr:oneCellAnchor>
  <xdr:twoCellAnchor editAs="oneCell">
    <xdr:from>
      <xdr:col>7</xdr:col>
      <xdr:colOff>281940</xdr:colOff>
      <xdr:row>37</xdr:row>
      <xdr:rowOff>1424940</xdr:rowOff>
    </xdr:from>
    <xdr:to>
      <xdr:col>7</xdr:col>
      <xdr:colOff>706060</xdr:colOff>
      <xdr:row>37</xdr:row>
      <xdr:rowOff>1866900</xdr:rowOff>
    </xdr:to>
    <xdr:pic>
      <xdr:nvPicPr>
        <xdr:cNvPr id="50" name="Imagen 49">
          <a:extLst>
            <a:ext uri="{FF2B5EF4-FFF2-40B4-BE49-F238E27FC236}">
              <a16:creationId xmlns:a16="http://schemas.microsoft.com/office/drawing/2014/main" id="{8A8C2C09-E4CB-4F6D-9744-EAB95692A357}"/>
            </a:ext>
          </a:extLst>
        </xdr:cNvPr>
        <xdr:cNvPicPr>
          <a:picLocks noChangeAspect="1"/>
        </xdr:cNvPicPr>
      </xdr:nvPicPr>
      <xdr:blipFill>
        <a:blip xmlns:r="http://schemas.openxmlformats.org/officeDocument/2006/relationships" r:embed="rId16"/>
        <a:stretch>
          <a:fillRect/>
        </a:stretch>
      </xdr:blipFill>
      <xdr:spPr>
        <a:xfrm>
          <a:off x="7109460" y="56563260"/>
          <a:ext cx="427930" cy="441960"/>
        </a:xfrm>
        <a:prstGeom prst="rect">
          <a:avLst/>
        </a:prstGeom>
      </xdr:spPr>
    </xdr:pic>
    <xdr:clientData/>
  </xdr:twoCellAnchor>
  <xdr:oneCellAnchor>
    <xdr:from>
      <xdr:col>7</xdr:col>
      <xdr:colOff>213360</xdr:colOff>
      <xdr:row>38</xdr:row>
      <xdr:rowOff>403860</xdr:rowOff>
    </xdr:from>
    <xdr:ext cx="453680" cy="501015"/>
    <xdr:pic>
      <xdr:nvPicPr>
        <xdr:cNvPr id="51" name="Imagen 50">
          <a:extLst>
            <a:ext uri="{FF2B5EF4-FFF2-40B4-BE49-F238E27FC236}">
              <a16:creationId xmlns:a16="http://schemas.microsoft.com/office/drawing/2014/main" id="{D3FF65B5-E1CA-49E5-8456-C587B1BD65E6}"/>
            </a:ext>
          </a:extLst>
        </xdr:cNvPr>
        <xdr:cNvPicPr>
          <a:picLocks noChangeAspect="1"/>
        </xdr:cNvPicPr>
      </xdr:nvPicPr>
      <xdr:blipFill>
        <a:blip xmlns:r="http://schemas.openxmlformats.org/officeDocument/2006/relationships" r:embed="rId23"/>
        <a:stretch>
          <a:fillRect/>
        </a:stretch>
      </xdr:blipFill>
      <xdr:spPr>
        <a:xfrm>
          <a:off x="7040880" y="58102500"/>
          <a:ext cx="453680" cy="501015"/>
        </a:xfrm>
        <a:prstGeom prst="rect">
          <a:avLst/>
        </a:prstGeom>
      </xdr:spPr>
    </xdr:pic>
    <xdr:clientData/>
  </xdr:oneCellAnchor>
  <xdr:twoCellAnchor editAs="oneCell">
    <xdr:from>
      <xdr:col>7</xdr:col>
      <xdr:colOff>236220</xdr:colOff>
      <xdr:row>38</xdr:row>
      <xdr:rowOff>1112520</xdr:rowOff>
    </xdr:from>
    <xdr:to>
      <xdr:col>7</xdr:col>
      <xdr:colOff>667960</xdr:colOff>
      <xdr:row>38</xdr:row>
      <xdr:rowOff>1541145</xdr:rowOff>
    </xdr:to>
    <xdr:pic>
      <xdr:nvPicPr>
        <xdr:cNvPr id="52" name="Imagen 51">
          <a:extLst>
            <a:ext uri="{FF2B5EF4-FFF2-40B4-BE49-F238E27FC236}">
              <a16:creationId xmlns:a16="http://schemas.microsoft.com/office/drawing/2014/main" id="{9737E34C-B41D-402E-AD5E-715C1F6B3544}"/>
            </a:ext>
          </a:extLst>
        </xdr:cNvPr>
        <xdr:cNvPicPr>
          <a:picLocks noChangeAspect="1"/>
        </xdr:cNvPicPr>
      </xdr:nvPicPr>
      <xdr:blipFill>
        <a:blip xmlns:r="http://schemas.openxmlformats.org/officeDocument/2006/relationships" r:embed="rId16"/>
        <a:stretch>
          <a:fillRect/>
        </a:stretch>
      </xdr:blipFill>
      <xdr:spPr>
        <a:xfrm>
          <a:off x="7063740" y="58811160"/>
          <a:ext cx="427930" cy="441960"/>
        </a:xfrm>
        <a:prstGeom prst="rect">
          <a:avLst/>
        </a:prstGeom>
      </xdr:spPr>
    </xdr:pic>
    <xdr:clientData/>
  </xdr:twoCellAnchor>
  <xdr:oneCellAnchor>
    <xdr:from>
      <xdr:col>3</xdr:col>
      <xdr:colOff>350522</xdr:colOff>
      <xdr:row>39</xdr:row>
      <xdr:rowOff>173444</xdr:rowOff>
    </xdr:from>
    <xdr:ext cx="1356358" cy="1970461"/>
    <xdr:pic>
      <xdr:nvPicPr>
        <xdr:cNvPr id="53" name="Imagen 52">
          <a:extLst>
            <a:ext uri="{FF2B5EF4-FFF2-40B4-BE49-F238E27FC236}">
              <a16:creationId xmlns:a16="http://schemas.microsoft.com/office/drawing/2014/main" id="{2B6E1291-7CB8-4150-B12C-C372DCDB30D8}"/>
            </a:ext>
          </a:extLst>
        </xdr:cNvPr>
        <xdr:cNvPicPr>
          <a:picLocks noChangeAspect="1"/>
        </xdr:cNvPicPr>
      </xdr:nvPicPr>
      <xdr:blipFill rotWithShape="1">
        <a:blip xmlns:r="http://schemas.openxmlformats.org/officeDocument/2006/relationships" r:embed="rId31"/>
        <a:srcRect l="3711" t="5761" r="13392" b="1428"/>
        <a:stretch/>
      </xdr:blipFill>
      <xdr:spPr>
        <a:xfrm>
          <a:off x="2179322" y="60295244"/>
          <a:ext cx="1356358" cy="1970461"/>
        </a:xfrm>
        <a:prstGeom prst="rect">
          <a:avLst/>
        </a:prstGeom>
      </xdr:spPr>
    </xdr:pic>
    <xdr:clientData/>
  </xdr:oneCellAnchor>
  <xdr:oneCellAnchor>
    <xdr:from>
      <xdr:col>7</xdr:col>
      <xdr:colOff>213360</xdr:colOff>
      <xdr:row>39</xdr:row>
      <xdr:rowOff>403860</xdr:rowOff>
    </xdr:from>
    <xdr:ext cx="453680" cy="501015"/>
    <xdr:pic>
      <xdr:nvPicPr>
        <xdr:cNvPr id="54" name="Imagen 53">
          <a:extLst>
            <a:ext uri="{FF2B5EF4-FFF2-40B4-BE49-F238E27FC236}">
              <a16:creationId xmlns:a16="http://schemas.microsoft.com/office/drawing/2014/main" id="{B5488403-A4B6-45A8-B7A0-C18791F1D3E3}"/>
            </a:ext>
          </a:extLst>
        </xdr:cNvPr>
        <xdr:cNvPicPr>
          <a:picLocks noChangeAspect="1"/>
        </xdr:cNvPicPr>
      </xdr:nvPicPr>
      <xdr:blipFill>
        <a:blip xmlns:r="http://schemas.openxmlformats.org/officeDocument/2006/relationships" r:embed="rId23"/>
        <a:stretch>
          <a:fillRect/>
        </a:stretch>
      </xdr:blipFill>
      <xdr:spPr>
        <a:xfrm>
          <a:off x="7040880" y="60525660"/>
          <a:ext cx="453680" cy="501015"/>
        </a:xfrm>
        <a:prstGeom prst="rect">
          <a:avLst/>
        </a:prstGeom>
      </xdr:spPr>
    </xdr:pic>
    <xdr:clientData/>
  </xdr:oneCellAnchor>
  <xdr:oneCellAnchor>
    <xdr:from>
      <xdr:col>7</xdr:col>
      <xdr:colOff>236220</xdr:colOff>
      <xdr:row>39</xdr:row>
      <xdr:rowOff>1112520</xdr:rowOff>
    </xdr:from>
    <xdr:ext cx="427930" cy="441960"/>
    <xdr:pic>
      <xdr:nvPicPr>
        <xdr:cNvPr id="55" name="Imagen 54">
          <a:extLst>
            <a:ext uri="{FF2B5EF4-FFF2-40B4-BE49-F238E27FC236}">
              <a16:creationId xmlns:a16="http://schemas.microsoft.com/office/drawing/2014/main" id="{222BC20A-1197-4495-A33C-E91336B72616}"/>
            </a:ext>
          </a:extLst>
        </xdr:cNvPr>
        <xdr:cNvPicPr>
          <a:picLocks noChangeAspect="1"/>
        </xdr:cNvPicPr>
      </xdr:nvPicPr>
      <xdr:blipFill>
        <a:blip xmlns:r="http://schemas.openxmlformats.org/officeDocument/2006/relationships" r:embed="rId16"/>
        <a:stretch>
          <a:fillRect/>
        </a:stretch>
      </xdr:blipFill>
      <xdr:spPr>
        <a:xfrm>
          <a:off x="7063740" y="61234320"/>
          <a:ext cx="427930" cy="441960"/>
        </a:xfrm>
        <a:prstGeom prst="rect">
          <a:avLst/>
        </a:prstGeom>
      </xdr:spPr>
    </xdr:pic>
    <xdr:clientData/>
  </xdr:oneCellAnchor>
  <xdr:oneCellAnchor>
    <xdr:from>
      <xdr:col>3</xdr:col>
      <xdr:colOff>411480</xdr:colOff>
      <xdr:row>40</xdr:row>
      <xdr:rowOff>152399</xdr:rowOff>
    </xdr:from>
    <xdr:ext cx="1203960" cy="2024018"/>
    <xdr:pic>
      <xdr:nvPicPr>
        <xdr:cNvPr id="56" name="Imagen 55">
          <a:extLst>
            <a:ext uri="{FF2B5EF4-FFF2-40B4-BE49-F238E27FC236}">
              <a16:creationId xmlns:a16="http://schemas.microsoft.com/office/drawing/2014/main" id="{589D8C62-92B0-4F8E-BCE5-79C84D44E902}"/>
            </a:ext>
          </a:extLst>
        </xdr:cNvPr>
        <xdr:cNvPicPr>
          <a:picLocks noChangeAspect="1"/>
        </xdr:cNvPicPr>
      </xdr:nvPicPr>
      <xdr:blipFill>
        <a:blip xmlns:r="http://schemas.openxmlformats.org/officeDocument/2006/relationships" r:embed="rId32"/>
        <a:stretch>
          <a:fillRect/>
        </a:stretch>
      </xdr:blipFill>
      <xdr:spPr>
        <a:xfrm>
          <a:off x="2240280" y="62552579"/>
          <a:ext cx="1203960" cy="2024018"/>
        </a:xfrm>
        <a:prstGeom prst="rect">
          <a:avLst/>
        </a:prstGeom>
      </xdr:spPr>
    </xdr:pic>
    <xdr:clientData/>
  </xdr:oneCellAnchor>
  <xdr:oneCellAnchor>
    <xdr:from>
      <xdr:col>7</xdr:col>
      <xdr:colOff>258125</xdr:colOff>
      <xdr:row>40</xdr:row>
      <xdr:rowOff>160976</xdr:rowOff>
    </xdr:from>
    <xdr:ext cx="376627" cy="1965008"/>
    <xdr:pic>
      <xdr:nvPicPr>
        <xdr:cNvPr id="57" name="Imagen 56">
          <a:extLst>
            <a:ext uri="{FF2B5EF4-FFF2-40B4-BE49-F238E27FC236}">
              <a16:creationId xmlns:a16="http://schemas.microsoft.com/office/drawing/2014/main" id="{5E6195FF-5DF4-46F1-B4B3-6AEAD6F95530}"/>
            </a:ext>
          </a:extLst>
        </xdr:cNvPr>
        <xdr:cNvPicPr>
          <a:picLocks noChangeAspect="1"/>
        </xdr:cNvPicPr>
      </xdr:nvPicPr>
      <xdr:blipFill>
        <a:blip xmlns:r="http://schemas.openxmlformats.org/officeDocument/2006/relationships" r:embed="rId33"/>
        <a:stretch>
          <a:fillRect/>
        </a:stretch>
      </xdr:blipFill>
      <xdr:spPr>
        <a:xfrm rot="5400000">
          <a:off x="6291455" y="63355346"/>
          <a:ext cx="1965008" cy="376627"/>
        </a:xfrm>
        <a:prstGeom prst="rect">
          <a:avLst/>
        </a:prstGeom>
      </xdr:spPr>
    </xdr:pic>
    <xdr:clientData/>
  </xdr:oneCellAnchor>
  <xdr:oneCellAnchor>
    <xdr:from>
      <xdr:col>3</xdr:col>
      <xdr:colOff>373380</xdr:colOff>
      <xdr:row>41</xdr:row>
      <xdr:rowOff>137159</xdr:rowOff>
    </xdr:from>
    <xdr:ext cx="1257300" cy="2000369"/>
    <xdr:pic>
      <xdr:nvPicPr>
        <xdr:cNvPr id="58" name="Imagen 57">
          <a:extLst>
            <a:ext uri="{FF2B5EF4-FFF2-40B4-BE49-F238E27FC236}">
              <a16:creationId xmlns:a16="http://schemas.microsoft.com/office/drawing/2014/main" id="{CAA4E1C5-380A-4E1A-8BE1-D640B2FA4ADF}"/>
            </a:ext>
          </a:extLst>
        </xdr:cNvPr>
        <xdr:cNvPicPr>
          <a:picLocks noChangeAspect="1"/>
        </xdr:cNvPicPr>
      </xdr:nvPicPr>
      <xdr:blipFill>
        <a:blip xmlns:r="http://schemas.openxmlformats.org/officeDocument/2006/relationships" r:embed="rId34"/>
        <a:stretch>
          <a:fillRect/>
        </a:stretch>
      </xdr:blipFill>
      <xdr:spPr>
        <a:xfrm>
          <a:off x="2202180" y="64945259"/>
          <a:ext cx="1257300" cy="2000369"/>
        </a:xfrm>
        <a:prstGeom prst="rect">
          <a:avLst/>
        </a:prstGeom>
      </xdr:spPr>
    </xdr:pic>
    <xdr:clientData/>
  </xdr:oneCellAnchor>
  <xdr:oneCellAnchor>
    <xdr:from>
      <xdr:col>7</xdr:col>
      <xdr:colOff>266700</xdr:colOff>
      <xdr:row>41</xdr:row>
      <xdr:rowOff>68584</xdr:rowOff>
    </xdr:from>
    <xdr:ext cx="373888" cy="1950720"/>
    <xdr:pic>
      <xdr:nvPicPr>
        <xdr:cNvPr id="59" name="Imagen 58">
          <a:extLst>
            <a:ext uri="{FF2B5EF4-FFF2-40B4-BE49-F238E27FC236}">
              <a16:creationId xmlns:a16="http://schemas.microsoft.com/office/drawing/2014/main" id="{23A82945-E3D9-4133-B012-D47F0B7EACB4}"/>
            </a:ext>
          </a:extLst>
        </xdr:cNvPr>
        <xdr:cNvPicPr>
          <a:picLocks noChangeAspect="1"/>
        </xdr:cNvPicPr>
      </xdr:nvPicPr>
      <xdr:blipFill>
        <a:blip xmlns:r="http://schemas.openxmlformats.org/officeDocument/2006/relationships" r:embed="rId33"/>
        <a:stretch>
          <a:fillRect/>
        </a:stretch>
      </xdr:blipFill>
      <xdr:spPr>
        <a:xfrm rot="5400000">
          <a:off x="6305804" y="65665100"/>
          <a:ext cx="1950720" cy="373888"/>
        </a:xfrm>
        <a:prstGeom prst="rect">
          <a:avLst/>
        </a:prstGeom>
      </xdr:spPr>
    </xdr:pic>
    <xdr:clientData/>
  </xdr:oneCellAnchor>
  <xdr:oneCellAnchor>
    <xdr:from>
      <xdr:col>3</xdr:col>
      <xdr:colOff>365760</xdr:colOff>
      <xdr:row>42</xdr:row>
      <xdr:rowOff>144779</xdr:rowOff>
    </xdr:from>
    <xdr:ext cx="1122631" cy="1706881"/>
    <xdr:pic>
      <xdr:nvPicPr>
        <xdr:cNvPr id="60" name="Imagen 59">
          <a:extLst>
            <a:ext uri="{FF2B5EF4-FFF2-40B4-BE49-F238E27FC236}">
              <a16:creationId xmlns:a16="http://schemas.microsoft.com/office/drawing/2014/main" id="{11764CBC-ECCF-428E-B5CF-96FA8FFAB202}"/>
            </a:ext>
          </a:extLst>
        </xdr:cNvPr>
        <xdr:cNvPicPr>
          <a:picLocks noChangeAspect="1"/>
        </xdr:cNvPicPr>
      </xdr:nvPicPr>
      <xdr:blipFill rotWithShape="1">
        <a:blip xmlns:r="http://schemas.openxmlformats.org/officeDocument/2006/relationships" r:embed="rId35"/>
        <a:srcRect l="2932" t="6548" r="9936" b="2053"/>
        <a:stretch/>
      </xdr:blipFill>
      <xdr:spPr>
        <a:xfrm>
          <a:off x="2194560" y="67139819"/>
          <a:ext cx="1122631" cy="1706881"/>
        </a:xfrm>
        <a:prstGeom prst="rect">
          <a:avLst/>
        </a:prstGeom>
      </xdr:spPr>
    </xdr:pic>
    <xdr:clientData/>
  </xdr:oneCellAnchor>
  <xdr:oneCellAnchor>
    <xdr:from>
      <xdr:col>7</xdr:col>
      <xdr:colOff>266700</xdr:colOff>
      <xdr:row>42</xdr:row>
      <xdr:rowOff>68584</xdr:rowOff>
    </xdr:from>
    <xdr:ext cx="327151" cy="1706876"/>
    <xdr:pic>
      <xdr:nvPicPr>
        <xdr:cNvPr id="61" name="Imagen 60">
          <a:extLst>
            <a:ext uri="{FF2B5EF4-FFF2-40B4-BE49-F238E27FC236}">
              <a16:creationId xmlns:a16="http://schemas.microsoft.com/office/drawing/2014/main" id="{3454CEC4-5E92-422E-A5D5-9503E569912B}"/>
            </a:ext>
          </a:extLst>
        </xdr:cNvPr>
        <xdr:cNvPicPr>
          <a:picLocks noChangeAspect="1"/>
        </xdr:cNvPicPr>
      </xdr:nvPicPr>
      <xdr:blipFill>
        <a:blip xmlns:r="http://schemas.openxmlformats.org/officeDocument/2006/relationships" r:embed="rId33"/>
        <a:stretch>
          <a:fillRect/>
        </a:stretch>
      </xdr:blipFill>
      <xdr:spPr>
        <a:xfrm rot="5400000">
          <a:off x="6404358" y="67753486"/>
          <a:ext cx="1706876" cy="327151"/>
        </a:xfrm>
        <a:prstGeom prst="rect">
          <a:avLst/>
        </a:prstGeom>
      </xdr:spPr>
    </xdr:pic>
    <xdr:clientData/>
  </xdr:oneCellAnchor>
  <xdr:oneCellAnchor>
    <xdr:from>
      <xdr:col>3</xdr:col>
      <xdr:colOff>281941</xdr:colOff>
      <xdr:row>43</xdr:row>
      <xdr:rowOff>91439</xdr:rowOff>
    </xdr:from>
    <xdr:ext cx="1257299" cy="2042237"/>
    <xdr:pic>
      <xdr:nvPicPr>
        <xdr:cNvPr id="62" name="Imagen 61">
          <a:extLst>
            <a:ext uri="{FF2B5EF4-FFF2-40B4-BE49-F238E27FC236}">
              <a16:creationId xmlns:a16="http://schemas.microsoft.com/office/drawing/2014/main" id="{E30B43CC-6FBD-43F6-9881-CD9D35B1A4A2}"/>
            </a:ext>
          </a:extLst>
        </xdr:cNvPr>
        <xdr:cNvPicPr>
          <a:picLocks noChangeAspect="1"/>
        </xdr:cNvPicPr>
      </xdr:nvPicPr>
      <xdr:blipFill rotWithShape="1">
        <a:blip xmlns:r="http://schemas.openxmlformats.org/officeDocument/2006/relationships" r:embed="rId36"/>
        <a:srcRect r="2002" b="5843"/>
        <a:stretch/>
      </xdr:blipFill>
      <xdr:spPr>
        <a:xfrm>
          <a:off x="2110741" y="69082919"/>
          <a:ext cx="1257299" cy="2042237"/>
        </a:xfrm>
        <a:prstGeom prst="rect">
          <a:avLst/>
        </a:prstGeom>
      </xdr:spPr>
    </xdr:pic>
    <xdr:clientData/>
  </xdr:oneCellAnchor>
  <xdr:oneCellAnchor>
    <xdr:from>
      <xdr:col>7</xdr:col>
      <xdr:colOff>266700</xdr:colOff>
      <xdr:row>43</xdr:row>
      <xdr:rowOff>68584</xdr:rowOff>
    </xdr:from>
    <xdr:ext cx="327151" cy="1706876"/>
    <xdr:pic>
      <xdr:nvPicPr>
        <xdr:cNvPr id="63" name="Imagen 62">
          <a:extLst>
            <a:ext uri="{FF2B5EF4-FFF2-40B4-BE49-F238E27FC236}">
              <a16:creationId xmlns:a16="http://schemas.microsoft.com/office/drawing/2014/main" id="{135ABA19-EDD8-47D1-87A0-E166818FAF87}"/>
            </a:ext>
          </a:extLst>
        </xdr:cNvPr>
        <xdr:cNvPicPr>
          <a:picLocks noChangeAspect="1"/>
        </xdr:cNvPicPr>
      </xdr:nvPicPr>
      <xdr:blipFill>
        <a:blip xmlns:r="http://schemas.openxmlformats.org/officeDocument/2006/relationships" r:embed="rId33"/>
        <a:stretch>
          <a:fillRect/>
        </a:stretch>
      </xdr:blipFill>
      <xdr:spPr>
        <a:xfrm rot="5400000">
          <a:off x="6404358" y="69749926"/>
          <a:ext cx="1706876" cy="327151"/>
        </a:xfrm>
        <a:prstGeom prst="rect">
          <a:avLst/>
        </a:prstGeom>
      </xdr:spPr>
    </xdr:pic>
    <xdr:clientData/>
  </xdr:oneCellAnchor>
  <xdr:oneCellAnchor>
    <xdr:from>
      <xdr:col>3</xdr:col>
      <xdr:colOff>342900</xdr:colOff>
      <xdr:row>44</xdr:row>
      <xdr:rowOff>327660</xdr:rowOff>
    </xdr:from>
    <xdr:ext cx="1141700" cy="1935480"/>
    <xdr:pic>
      <xdr:nvPicPr>
        <xdr:cNvPr id="64" name="Imagen 63">
          <a:extLst>
            <a:ext uri="{FF2B5EF4-FFF2-40B4-BE49-F238E27FC236}">
              <a16:creationId xmlns:a16="http://schemas.microsoft.com/office/drawing/2014/main" id="{6FDE45E7-9E6F-4414-8903-7CC8C1BDD653}"/>
            </a:ext>
          </a:extLst>
        </xdr:cNvPr>
        <xdr:cNvPicPr>
          <a:picLocks noChangeAspect="1"/>
        </xdr:cNvPicPr>
      </xdr:nvPicPr>
      <xdr:blipFill rotWithShape="1">
        <a:blip xmlns:r="http://schemas.openxmlformats.org/officeDocument/2006/relationships" r:embed="rId37"/>
        <a:srcRect l="24141" t="6091" r="6540" b="57"/>
        <a:stretch/>
      </xdr:blipFill>
      <xdr:spPr>
        <a:xfrm>
          <a:off x="2171700" y="71833740"/>
          <a:ext cx="1141700" cy="1935480"/>
        </a:xfrm>
        <a:prstGeom prst="rect">
          <a:avLst/>
        </a:prstGeom>
      </xdr:spPr>
    </xdr:pic>
    <xdr:clientData/>
  </xdr:oneCellAnchor>
  <xdr:oneCellAnchor>
    <xdr:from>
      <xdr:col>7</xdr:col>
      <xdr:colOff>198120</xdr:colOff>
      <xdr:row>44</xdr:row>
      <xdr:rowOff>739140</xdr:rowOff>
    </xdr:from>
    <xdr:ext cx="444598" cy="396240"/>
    <xdr:pic>
      <xdr:nvPicPr>
        <xdr:cNvPr id="65" name="Imagen 64">
          <a:extLst>
            <a:ext uri="{FF2B5EF4-FFF2-40B4-BE49-F238E27FC236}">
              <a16:creationId xmlns:a16="http://schemas.microsoft.com/office/drawing/2014/main" id="{6A797D21-1B0D-4630-B51B-B7E0FFA54F0A}"/>
            </a:ext>
          </a:extLst>
        </xdr:cNvPr>
        <xdr:cNvPicPr>
          <a:picLocks noChangeAspect="1"/>
        </xdr:cNvPicPr>
      </xdr:nvPicPr>
      <xdr:blipFill>
        <a:blip xmlns:r="http://schemas.openxmlformats.org/officeDocument/2006/relationships" r:embed="rId38"/>
        <a:stretch>
          <a:fillRect/>
        </a:stretch>
      </xdr:blipFill>
      <xdr:spPr>
        <a:xfrm>
          <a:off x="7025640" y="72245220"/>
          <a:ext cx="444598" cy="396240"/>
        </a:xfrm>
        <a:prstGeom prst="rect">
          <a:avLst/>
        </a:prstGeom>
      </xdr:spPr>
    </xdr:pic>
    <xdr:clientData/>
  </xdr:oneCellAnchor>
  <xdr:oneCellAnchor>
    <xdr:from>
      <xdr:col>3</xdr:col>
      <xdr:colOff>304800</xdr:colOff>
      <xdr:row>45</xdr:row>
      <xdr:rowOff>160021</xdr:rowOff>
    </xdr:from>
    <xdr:ext cx="1217633" cy="1935479"/>
    <xdr:pic>
      <xdr:nvPicPr>
        <xdr:cNvPr id="66" name="Imagen 65">
          <a:extLst>
            <a:ext uri="{FF2B5EF4-FFF2-40B4-BE49-F238E27FC236}">
              <a16:creationId xmlns:a16="http://schemas.microsoft.com/office/drawing/2014/main" id="{92E74BA1-C2C4-44F6-AEC5-E4868242724D}"/>
            </a:ext>
          </a:extLst>
        </xdr:cNvPr>
        <xdr:cNvPicPr>
          <a:picLocks noChangeAspect="1"/>
        </xdr:cNvPicPr>
      </xdr:nvPicPr>
      <xdr:blipFill rotWithShape="1">
        <a:blip xmlns:r="http://schemas.openxmlformats.org/officeDocument/2006/relationships" r:embed="rId39"/>
        <a:srcRect l="702" t="15195" r="21395" b="522"/>
        <a:stretch/>
      </xdr:blipFill>
      <xdr:spPr>
        <a:xfrm>
          <a:off x="2133600" y="74180701"/>
          <a:ext cx="1217633" cy="1935479"/>
        </a:xfrm>
        <a:prstGeom prst="rect">
          <a:avLst/>
        </a:prstGeom>
      </xdr:spPr>
    </xdr:pic>
    <xdr:clientData/>
  </xdr:oneCellAnchor>
  <xdr:oneCellAnchor>
    <xdr:from>
      <xdr:col>7</xdr:col>
      <xdr:colOff>175260</xdr:colOff>
      <xdr:row>45</xdr:row>
      <xdr:rowOff>472440</xdr:rowOff>
    </xdr:from>
    <xdr:ext cx="491555" cy="986790"/>
    <xdr:pic>
      <xdr:nvPicPr>
        <xdr:cNvPr id="67" name="Imagen 66">
          <a:extLst>
            <a:ext uri="{FF2B5EF4-FFF2-40B4-BE49-F238E27FC236}">
              <a16:creationId xmlns:a16="http://schemas.microsoft.com/office/drawing/2014/main" id="{A5EE35A7-BB58-47BC-B027-F159C660F964}"/>
            </a:ext>
          </a:extLst>
        </xdr:cNvPr>
        <xdr:cNvPicPr>
          <a:picLocks noChangeAspect="1"/>
        </xdr:cNvPicPr>
      </xdr:nvPicPr>
      <xdr:blipFill>
        <a:blip xmlns:r="http://schemas.openxmlformats.org/officeDocument/2006/relationships" r:embed="rId40"/>
        <a:stretch>
          <a:fillRect/>
        </a:stretch>
      </xdr:blipFill>
      <xdr:spPr>
        <a:xfrm>
          <a:off x="7002780" y="74493120"/>
          <a:ext cx="491555" cy="986790"/>
        </a:xfrm>
        <a:prstGeom prst="rect">
          <a:avLst/>
        </a:prstGeom>
      </xdr:spPr>
    </xdr:pic>
    <xdr:clientData/>
  </xdr:oneCellAnchor>
  <xdr:oneCellAnchor>
    <xdr:from>
      <xdr:col>3</xdr:col>
      <xdr:colOff>335279</xdr:colOff>
      <xdr:row>46</xdr:row>
      <xdr:rowOff>205738</xdr:rowOff>
    </xdr:from>
    <xdr:ext cx="1292156" cy="1889761"/>
    <xdr:pic>
      <xdr:nvPicPr>
        <xdr:cNvPr id="68" name="Imagen 67">
          <a:extLst>
            <a:ext uri="{FF2B5EF4-FFF2-40B4-BE49-F238E27FC236}">
              <a16:creationId xmlns:a16="http://schemas.microsoft.com/office/drawing/2014/main" id="{F14C3F6B-8EA5-4A26-8C00-65A680CB628B}"/>
            </a:ext>
          </a:extLst>
        </xdr:cNvPr>
        <xdr:cNvPicPr>
          <a:picLocks noChangeAspect="1"/>
        </xdr:cNvPicPr>
      </xdr:nvPicPr>
      <xdr:blipFill rotWithShape="1">
        <a:blip xmlns:r="http://schemas.openxmlformats.org/officeDocument/2006/relationships" r:embed="rId41"/>
        <a:srcRect l="3107" t="9786" r="14941" b="418"/>
        <a:stretch/>
      </xdr:blipFill>
      <xdr:spPr>
        <a:xfrm>
          <a:off x="2164079" y="76741018"/>
          <a:ext cx="1292156" cy="1889761"/>
        </a:xfrm>
        <a:prstGeom prst="rect">
          <a:avLst/>
        </a:prstGeom>
      </xdr:spPr>
    </xdr:pic>
    <xdr:clientData/>
  </xdr:oneCellAnchor>
  <xdr:oneCellAnchor>
    <xdr:from>
      <xdr:col>7</xdr:col>
      <xdr:colOff>198120</xdr:colOff>
      <xdr:row>46</xdr:row>
      <xdr:rowOff>678180</xdr:rowOff>
    </xdr:from>
    <xdr:ext cx="491555" cy="986790"/>
    <xdr:pic>
      <xdr:nvPicPr>
        <xdr:cNvPr id="69" name="Imagen 68">
          <a:extLst>
            <a:ext uri="{FF2B5EF4-FFF2-40B4-BE49-F238E27FC236}">
              <a16:creationId xmlns:a16="http://schemas.microsoft.com/office/drawing/2014/main" id="{50CAE463-CC7F-42FD-A105-5BDB2463E53B}"/>
            </a:ext>
          </a:extLst>
        </xdr:cNvPr>
        <xdr:cNvPicPr>
          <a:picLocks noChangeAspect="1"/>
        </xdr:cNvPicPr>
      </xdr:nvPicPr>
      <xdr:blipFill>
        <a:blip xmlns:r="http://schemas.openxmlformats.org/officeDocument/2006/relationships" r:embed="rId40"/>
        <a:stretch>
          <a:fillRect/>
        </a:stretch>
      </xdr:blipFill>
      <xdr:spPr>
        <a:xfrm>
          <a:off x="7025640" y="77213460"/>
          <a:ext cx="491555" cy="986790"/>
        </a:xfrm>
        <a:prstGeom prst="rect">
          <a:avLst/>
        </a:prstGeom>
      </xdr:spPr>
    </xdr:pic>
    <xdr:clientData/>
  </xdr:oneCellAnchor>
  <xdr:oneCellAnchor>
    <xdr:from>
      <xdr:col>3</xdr:col>
      <xdr:colOff>373380</xdr:colOff>
      <xdr:row>47</xdr:row>
      <xdr:rowOff>106679</xdr:rowOff>
    </xdr:from>
    <xdr:ext cx="1243841" cy="1912621"/>
    <xdr:pic>
      <xdr:nvPicPr>
        <xdr:cNvPr id="70" name="Imagen 69">
          <a:extLst>
            <a:ext uri="{FF2B5EF4-FFF2-40B4-BE49-F238E27FC236}">
              <a16:creationId xmlns:a16="http://schemas.microsoft.com/office/drawing/2014/main" id="{C6F4D598-7C22-490F-9C08-4B7A07A74D48}"/>
            </a:ext>
          </a:extLst>
        </xdr:cNvPr>
        <xdr:cNvPicPr>
          <a:picLocks noChangeAspect="1"/>
        </xdr:cNvPicPr>
      </xdr:nvPicPr>
      <xdr:blipFill>
        <a:blip xmlns:r="http://schemas.openxmlformats.org/officeDocument/2006/relationships" r:embed="rId42"/>
        <a:stretch>
          <a:fillRect/>
        </a:stretch>
      </xdr:blipFill>
      <xdr:spPr>
        <a:xfrm>
          <a:off x="2202180" y="79156559"/>
          <a:ext cx="1243841" cy="1912621"/>
        </a:xfrm>
        <a:prstGeom prst="rect">
          <a:avLst/>
        </a:prstGeom>
      </xdr:spPr>
    </xdr:pic>
    <xdr:clientData/>
  </xdr:oneCellAnchor>
  <xdr:oneCellAnchor>
    <xdr:from>
      <xdr:col>7</xdr:col>
      <xdr:colOff>220980</xdr:colOff>
      <xdr:row>47</xdr:row>
      <xdr:rowOff>563880</xdr:rowOff>
    </xdr:from>
    <xdr:ext cx="444598" cy="396240"/>
    <xdr:pic>
      <xdr:nvPicPr>
        <xdr:cNvPr id="71" name="Imagen 70">
          <a:extLst>
            <a:ext uri="{FF2B5EF4-FFF2-40B4-BE49-F238E27FC236}">
              <a16:creationId xmlns:a16="http://schemas.microsoft.com/office/drawing/2014/main" id="{4A1602AC-09A2-4BD3-BD5C-A1B0FFC2C6A9}"/>
            </a:ext>
          </a:extLst>
        </xdr:cNvPr>
        <xdr:cNvPicPr>
          <a:picLocks noChangeAspect="1"/>
        </xdr:cNvPicPr>
      </xdr:nvPicPr>
      <xdr:blipFill>
        <a:blip xmlns:r="http://schemas.openxmlformats.org/officeDocument/2006/relationships" r:embed="rId38"/>
        <a:stretch>
          <a:fillRect/>
        </a:stretch>
      </xdr:blipFill>
      <xdr:spPr>
        <a:xfrm>
          <a:off x="7048500" y="79613760"/>
          <a:ext cx="444598" cy="396240"/>
        </a:xfrm>
        <a:prstGeom prst="rect">
          <a:avLst/>
        </a:prstGeom>
      </xdr:spPr>
    </xdr:pic>
    <xdr:clientData/>
  </xdr:oneCellAnchor>
  <xdr:oneCellAnchor>
    <xdr:from>
      <xdr:col>7</xdr:col>
      <xdr:colOff>259081</xdr:colOff>
      <xdr:row>47</xdr:row>
      <xdr:rowOff>1097280</xdr:rowOff>
    </xdr:from>
    <xdr:ext cx="450798" cy="388620"/>
    <xdr:pic>
      <xdr:nvPicPr>
        <xdr:cNvPr id="72" name="Imagen 71">
          <a:extLst>
            <a:ext uri="{FF2B5EF4-FFF2-40B4-BE49-F238E27FC236}">
              <a16:creationId xmlns:a16="http://schemas.microsoft.com/office/drawing/2014/main" id="{EB5A485D-1ED2-495C-8DE0-689115B5F1A3}"/>
            </a:ext>
          </a:extLst>
        </xdr:cNvPr>
        <xdr:cNvPicPr>
          <a:picLocks noChangeAspect="1"/>
        </xdr:cNvPicPr>
      </xdr:nvPicPr>
      <xdr:blipFill rotWithShape="1">
        <a:blip xmlns:r="http://schemas.openxmlformats.org/officeDocument/2006/relationships" r:embed="rId43"/>
        <a:srcRect l="3419" t="62327" r="56923" b="575"/>
        <a:stretch/>
      </xdr:blipFill>
      <xdr:spPr>
        <a:xfrm>
          <a:off x="7086601" y="80147160"/>
          <a:ext cx="450798" cy="388620"/>
        </a:xfrm>
        <a:prstGeom prst="rect">
          <a:avLst/>
        </a:prstGeom>
      </xdr:spPr>
    </xdr:pic>
    <xdr:clientData/>
  </xdr:oneCellAnchor>
  <xdr:oneCellAnchor>
    <xdr:from>
      <xdr:col>3</xdr:col>
      <xdr:colOff>403861</xdr:colOff>
      <xdr:row>48</xdr:row>
      <xdr:rowOff>175259</xdr:rowOff>
    </xdr:from>
    <xdr:ext cx="1120139" cy="1728017"/>
    <xdr:pic>
      <xdr:nvPicPr>
        <xdr:cNvPr id="73" name="Imagen 72">
          <a:extLst>
            <a:ext uri="{FF2B5EF4-FFF2-40B4-BE49-F238E27FC236}">
              <a16:creationId xmlns:a16="http://schemas.microsoft.com/office/drawing/2014/main" id="{0F3F09FF-EB75-43C0-B917-7CFC12CC4FBB}"/>
            </a:ext>
          </a:extLst>
        </xdr:cNvPr>
        <xdr:cNvPicPr>
          <a:picLocks noChangeAspect="1"/>
        </xdr:cNvPicPr>
      </xdr:nvPicPr>
      <xdr:blipFill rotWithShape="1">
        <a:blip xmlns:r="http://schemas.openxmlformats.org/officeDocument/2006/relationships" r:embed="rId44"/>
        <a:srcRect r="8684" b="2176"/>
        <a:stretch/>
      </xdr:blipFill>
      <xdr:spPr>
        <a:xfrm>
          <a:off x="2232661" y="81290159"/>
          <a:ext cx="1120139" cy="1728017"/>
        </a:xfrm>
        <a:prstGeom prst="rect">
          <a:avLst/>
        </a:prstGeom>
      </xdr:spPr>
    </xdr:pic>
    <xdr:clientData/>
  </xdr:oneCellAnchor>
  <xdr:oneCellAnchor>
    <xdr:from>
      <xdr:col>7</xdr:col>
      <xdr:colOff>220980</xdr:colOff>
      <xdr:row>48</xdr:row>
      <xdr:rowOff>563880</xdr:rowOff>
    </xdr:from>
    <xdr:ext cx="444598" cy="396240"/>
    <xdr:pic>
      <xdr:nvPicPr>
        <xdr:cNvPr id="74" name="Imagen 73">
          <a:extLst>
            <a:ext uri="{FF2B5EF4-FFF2-40B4-BE49-F238E27FC236}">
              <a16:creationId xmlns:a16="http://schemas.microsoft.com/office/drawing/2014/main" id="{18BA0879-5A48-433C-990B-51DE09A78BFF}"/>
            </a:ext>
          </a:extLst>
        </xdr:cNvPr>
        <xdr:cNvPicPr>
          <a:picLocks noChangeAspect="1"/>
        </xdr:cNvPicPr>
      </xdr:nvPicPr>
      <xdr:blipFill>
        <a:blip xmlns:r="http://schemas.openxmlformats.org/officeDocument/2006/relationships" r:embed="rId38"/>
        <a:stretch>
          <a:fillRect/>
        </a:stretch>
      </xdr:blipFill>
      <xdr:spPr>
        <a:xfrm>
          <a:off x="7048500" y="81678780"/>
          <a:ext cx="444598" cy="396240"/>
        </a:xfrm>
        <a:prstGeom prst="rect">
          <a:avLst/>
        </a:prstGeom>
      </xdr:spPr>
    </xdr:pic>
    <xdr:clientData/>
  </xdr:oneCellAnchor>
  <xdr:oneCellAnchor>
    <xdr:from>
      <xdr:col>7</xdr:col>
      <xdr:colOff>259081</xdr:colOff>
      <xdr:row>48</xdr:row>
      <xdr:rowOff>1097280</xdr:rowOff>
    </xdr:from>
    <xdr:ext cx="450798" cy="388620"/>
    <xdr:pic>
      <xdr:nvPicPr>
        <xdr:cNvPr id="75" name="Imagen 74">
          <a:extLst>
            <a:ext uri="{FF2B5EF4-FFF2-40B4-BE49-F238E27FC236}">
              <a16:creationId xmlns:a16="http://schemas.microsoft.com/office/drawing/2014/main" id="{407890F5-9B35-4524-8D8B-07C2359C3D5A}"/>
            </a:ext>
          </a:extLst>
        </xdr:cNvPr>
        <xdr:cNvPicPr>
          <a:picLocks noChangeAspect="1"/>
        </xdr:cNvPicPr>
      </xdr:nvPicPr>
      <xdr:blipFill rotWithShape="1">
        <a:blip xmlns:r="http://schemas.openxmlformats.org/officeDocument/2006/relationships" r:embed="rId43"/>
        <a:srcRect l="3419" t="62327" r="56923" b="575"/>
        <a:stretch/>
      </xdr:blipFill>
      <xdr:spPr>
        <a:xfrm>
          <a:off x="7086601" y="82212180"/>
          <a:ext cx="450798" cy="388620"/>
        </a:xfrm>
        <a:prstGeom prst="rect">
          <a:avLst/>
        </a:prstGeom>
      </xdr:spPr>
    </xdr:pic>
    <xdr:clientData/>
  </xdr:oneCellAnchor>
  <xdr:oneCellAnchor>
    <xdr:from>
      <xdr:col>3</xdr:col>
      <xdr:colOff>449580</xdr:colOff>
      <xdr:row>49</xdr:row>
      <xdr:rowOff>99059</xdr:rowOff>
    </xdr:from>
    <xdr:ext cx="1074420" cy="2048411"/>
    <xdr:pic>
      <xdr:nvPicPr>
        <xdr:cNvPr id="76" name="Imagen 75">
          <a:extLst>
            <a:ext uri="{FF2B5EF4-FFF2-40B4-BE49-F238E27FC236}">
              <a16:creationId xmlns:a16="http://schemas.microsoft.com/office/drawing/2014/main" id="{F82D850E-6CD8-4FFE-B870-4C8AF8BE4374}"/>
            </a:ext>
          </a:extLst>
        </xdr:cNvPr>
        <xdr:cNvPicPr>
          <a:picLocks noChangeAspect="1"/>
        </xdr:cNvPicPr>
      </xdr:nvPicPr>
      <xdr:blipFill rotWithShape="1">
        <a:blip xmlns:r="http://schemas.openxmlformats.org/officeDocument/2006/relationships" r:embed="rId45"/>
        <a:srcRect l="11019" b="269"/>
        <a:stretch/>
      </xdr:blipFill>
      <xdr:spPr>
        <a:xfrm>
          <a:off x="2278380" y="83408519"/>
          <a:ext cx="1074420" cy="2048411"/>
        </a:xfrm>
        <a:prstGeom prst="rect">
          <a:avLst/>
        </a:prstGeom>
      </xdr:spPr>
    </xdr:pic>
    <xdr:clientData/>
  </xdr:oneCellAnchor>
  <xdr:oneCellAnchor>
    <xdr:from>
      <xdr:col>7</xdr:col>
      <xdr:colOff>105770</xdr:colOff>
      <xdr:row>49</xdr:row>
      <xdr:rowOff>465730</xdr:rowOff>
    </xdr:from>
    <xdr:ext cx="643890" cy="1480270"/>
    <xdr:pic>
      <xdr:nvPicPr>
        <xdr:cNvPr id="77" name="Imagen 76">
          <a:extLst>
            <a:ext uri="{FF2B5EF4-FFF2-40B4-BE49-F238E27FC236}">
              <a16:creationId xmlns:a16="http://schemas.microsoft.com/office/drawing/2014/main" id="{8D331864-D809-4716-AF32-6CAEBFE7D6F3}"/>
            </a:ext>
          </a:extLst>
        </xdr:cNvPr>
        <xdr:cNvPicPr>
          <a:picLocks noChangeAspect="1"/>
        </xdr:cNvPicPr>
      </xdr:nvPicPr>
      <xdr:blipFill>
        <a:blip xmlns:r="http://schemas.openxmlformats.org/officeDocument/2006/relationships" r:embed="rId46"/>
        <a:stretch>
          <a:fillRect/>
        </a:stretch>
      </xdr:blipFill>
      <xdr:spPr>
        <a:xfrm rot="16200000">
          <a:off x="6515100" y="84193380"/>
          <a:ext cx="1480270" cy="643890"/>
        </a:xfrm>
        <a:prstGeom prst="rect">
          <a:avLst/>
        </a:prstGeom>
      </xdr:spPr>
    </xdr:pic>
    <xdr:clientData/>
  </xdr:oneCellAnchor>
  <xdr:oneCellAnchor>
    <xdr:from>
      <xdr:col>3</xdr:col>
      <xdr:colOff>381000</xdr:colOff>
      <xdr:row>50</xdr:row>
      <xdr:rowOff>160020</xdr:rowOff>
    </xdr:from>
    <xdr:ext cx="1112520" cy="2104532"/>
    <xdr:pic>
      <xdr:nvPicPr>
        <xdr:cNvPr id="78" name="Imagen 77">
          <a:extLst>
            <a:ext uri="{FF2B5EF4-FFF2-40B4-BE49-F238E27FC236}">
              <a16:creationId xmlns:a16="http://schemas.microsoft.com/office/drawing/2014/main" id="{69F5D87F-AB15-4800-A695-CBCF34A32776}"/>
            </a:ext>
          </a:extLst>
        </xdr:cNvPr>
        <xdr:cNvPicPr>
          <a:picLocks noChangeAspect="1"/>
        </xdr:cNvPicPr>
      </xdr:nvPicPr>
      <xdr:blipFill rotWithShape="1">
        <a:blip xmlns:r="http://schemas.openxmlformats.org/officeDocument/2006/relationships" r:embed="rId47"/>
        <a:srcRect t="4474" r="24767" b="1303"/>
        <a:stretch/>
      </xdr:blipFill>
      <xdr:spPr>
        <a:xfrm>
          <a:off x="2209800" y="86067900"/>
          <a:ext cx="1112520" cy="2104532"/>
        </a:xfrm>
        <a:prstGeom prst="rect">
          <a:avLst/>
        </a:prstGeom>
      </xdr:spPr>
    </xdr:pic>
    <xdr:clientData/>
  </xdr:oneCellAnchor>
  <xdr:oneCellAnchor>
    <xdr:from>
      <xdr:col>7</xdr:col>
      <xdr:colOff>243840</xdr:colOff>
      <xdr:row>50</xdr:row>
      <xdr:rowOff>922020</xdr:rowOff>
    </xdr:from>
    <xdr:ext cx="409575" cy="386827"/>
    <xdr:pic>
      <xdr:nvPicPr>
        <xdr:cNvPr id="79" name="Imagen 78">
          <a:extLst>
            <a:ext uri="{FF2B5EF4-FFF2-40B4-BE49-F238E27FC236}">
              <a16:creationId xmlns:a16="http://schemas.microsoft.com/office/drawing/2014/main" id="{E7FCCB86-9F54-49F1-914A-BEC460B78619}"/>
            </a:ext>
          </a:extLst>
        </xdr:cNvPr>
        <xdr:cNvPicPr>
          <a:picLocks noChangeAspect="1"/>
        </xdr:cNvPicPr>
      </xdr:nvPicPr>
      <xdr:blipFill>
        <a:blip xmlns:r="http://schemas.openxmlformats.org/officeDocument/2006/relationships" r:embed="rId48"/>
        <a:stretch>
          <a:fillRect/>
        </a:stretch>
      </xdr:blipFill>
      <xdr:spPr>
        <a:xfrm>
          <a:off x="7071360" y="86829900"/>
          <a:ext cx="409575" cy="386827"/>
        </a:xfrm>
        <a:prstGeom prst="rect">
          <a:avLst/>
        </a:prstGeom>
      </xdr:spPr>
    </xdr:pic>
    <xdr:clientData/>
  </xdr:oneCellAnchor>
  <xdr:twoCellAnchor editAs="oneCell">
    <xdr:from>
      <xdr:col>7</xdr:col>
      <xdr:colOff>266700</xdr:colOff>
      <xdr:row>51</xdr:row>
      <xdr:rowOff>381000</xdr:rowOff>
    </xdr:from>
    <xdr:to>
      <xdr:col>7</xdr:col>
      <xdr:colOff>628650</xdr:colOff>
      <xdr:row>51</xdr:row>
      <xdr:rowOff>1388565</xdr:rowOff>
    </xdr:to>
    <xdr:pic>
      <xdr:nvPicPr>
        <xdr:cNvPr id="81" name="Imagen 80">
          <a:extLst>
            <a:ext uri="{FF2B5EF4-FFF2-40B4-BE49-F238E27FC236}">
              <a16:creationId xmlns:a16="http://schemas.microsoft.com/office/drawing/2014/main" id="{AB06F02E-58C9-8F14-2260-AB70149C94AD}"/>
            </a:ext>
          </a:extLst>
        </xdr:cNvPr>
        <xdr:cNvPicPr>
          <a:picLocks noChangeAspect="1"/>
        </xdr:cNvPicPr>
      </xdr:nvPicPr>
      <xdr:blipFill rotWithShape="1">
        <a:blip xmlns:r="http://schemas.openxmlformats.org/officeDocument/2006/relationships" r:embed="rId49"/>
        <a:srcRect l="19050" b="-12"/>
        <a:stretch/>
      </xdr:blipFill>
      <xdr:spPr>
        <a:xfrm>
          <a:off x="7094220" y="88734900"/>
          <a:ext cx="358140" cy="1011375"/>
        </a:xfrm>
        <a:prstGeom prst="rect">
          <a:avLst/>
        </a:prstGeom>
      </xdr:spPr>
    </xdr:pic>
    <xdr:clientData/>
  </xdr:twoCellAnchor>
  <xdr:twoCellAnchor editAs="oneCell">
    <xdr:from>
      <xdr:col>3</xdr:col>
      <xdr:colOff>342901</xdr:colOff>
      <xdr:row>52</xdr:row>
      <xdr:rowOff>236220</xdr:rowOff>
    </xdr:from>
    <xdr:to>
      <xdr:col>3</xdr:col>
      <xdr:colOff>1543051</xdr:colOff>
      <xdr:row>52</xdr:row>
      <xdr:rowOff>1960908</xdr:rowOff>
    </xdr:to>
    <xdr:pic>
      <xdr:nvPicPr>
        <xdr:cNvPr id="82" name="Imagen 81">
          <a:extLst>
            <a:ext uri="{FF2B5EF4-FFF2-40B4-BE49-F238E27FC236}">
              <a16:creationId xmlns:a16="http://schemas.microsoft.com/office/drawing/2014/main" id="{C8F5D964-5F38-9338-FBF8-80D783D06EFB}"/>
            </a:ext>
          </a:extLst>
        </xdr:cNvPr>
        <xdr:cNvPicPr>
          <a:picLocks noChangeAspect="1"/>
        </xdr:cNvPicPr>
      </xdr:nvPicPr>
      <xdr:blipFill>
        <a:blip xmlns:r="http://schemas.openxmlformats.org/officeDocument/2006/relationships" r:embed="rId50"/>
        <a:stretch>
          <a:fillRect/>
        </a:stretch>
      </xdr:blipFill>
      <xdr:spPr>
        <a:xfrm>
          <a:off x="2171701" y="91036140"/>
          <a:ext cx="1203960" cy="1720878"/>
        </a:xfrm>
        <a:prstGeom prst="rect">
          <a:avLst/>
        </a:prstGeom>
      </xdr:spPr>
    </xdr:pic>
    <xdr:clientData/>
  </xdr:twoCellAnchor>
  <xdr:twoCellAnchor editAs="oneCell">
    <xdr:from>
      <xdr:col>7</xdr:col>
      <xdr:colOff>198121</xdr:colOff>
      <xdr:row>52</xdr:row>
      <xdr:rowOff>883921</xdr:rowOff>
    </xdr:from>
    <xdr:to>
      <xdr:col>7</xdr:col>
      <xdr:colOff>626746</xdr:colOff>
      <xdr:row>52</xdr:row>
      <xdr:rowOff>1389617</xdr:rowOff>
    </xdr:to>
    <xdr:pic>
      <xdr:nvPicPr>
        <xdr:cNvPr id="83" name="Imagen 82">
          <a:extLst>
            <a:ext uri="{FF2B5EF4-FFF2-40B4-BE49-F238E27FC236}">
              <a16:creationId xmlns:a16="http://schemas.microsoft.com/office/drawing/2014/main" id="{9D43E1A9-8B95-E90B-3AED-8371DE89EB90}"/>
            </a:ext>
          </a:extLst>
        </xdr:cNvPr>
        <xdr:cNvPicPr>
          <a:picLocks noChangeAspect="1"/>
        </xdr:cNvPicPr>
      </xdr:nvPicPr>
      <xdr:blipFill>
        <a:blip xmlns:r="http://schemas.openxmlformats.org/officeDocument/2006/relationships" r:embed="rId51"/>
        <a:stretch>
          <a:fillRect/>
        </a:stretch>
      </xdr:blipFill>
      <xdr:spPr>
        <a:xfrm>
          <a:off x="7025641" y="91683841"/>
          <a:ext cx="441960" cy="501886"/>
        </a:xfrm>
        <a:prstGeom prst="rect">
          <a:avLst/>
        </a:prstGeom>
      </xdr:spPr>
    </xdr:pic>
    <xdr:clientData/>
  </xdr:twoCellAnchor>
  <xdr:twoCellAnchor editAs="oneCell">
    <xdr:from>
      <xdr:col>3</xdr:col>
      <xdr:colOff>342901</xdr:colOff>
      <xdr:row>53</xdr:row>
      <xdr:rowOff>174793</xdr:rowOff>
    </xdr:from>
    <xdr:to>
      <xdr:col>3</xdr:col>
      <xdr:colOff>1541145</xdr:colOff>
      <xdr:row>53</xdr:row>
      <xdr:rowOff>1806179</xdr:rowOff>
    </xdr:to>
    <xdr:pic>
      <xdr:nvPicPr>
        <xdr:cNvPr id="84" name="Imagen 83">
          <a:extLst>
            <a:ext uri="{FF2B5EF4-FFF2-40B4-BE49-F238E27FC236}">
              <a16:creationId xmlns:a16="http://schemas.microsoft.com/office/drawing/2014/main" id="{E58D1280-2BD5-DFB4-F93A-F7C83BD006E3}"/>
            </a:ext>
          </a:extLst>
        </xdr:cNvPr>
        <xdr:cNvPicPr>
          <a:picLocks noChangeAspect="1"/>
        </xdr:cNvPicPr>
      </xdr:nvPicPr>
      <xdr:blipFill>
        <a:blip xmlns:r="http://schemas.openxmlformats.org/officeDocument/2006/relationships" r:embed="rId52"/>
        <a:stretch>
          <a:fillRect/>
        </a:stretch>
      </xdr:blipFill>
      <xdr:spPr>
        <a:xfrm>
          <a:off x="2171701" y="93420733"/>
          <a:ext cx="1211579" cy="1623766"/>
        </a:xfrm>
        <a:prstGeom prst="rect">
          <a:avLst/>
        </a:prstGeom>
      </xdr:spPr>
    </xdr:pic>
    <xdr:clientData/>
  </xdr:twoCellAnchor>
  <xdr:oneCellAnchor>
    <xdr:from>
      <xdr:col>3</xdr:col>
      <xdr:colOff>365761</xdr:colOff>
      <xdr:row>54</xdr:row>
      <xdr:rowOff>220980</xdr:rowOff>
    </xdr:from>
    <xdr:ext cx="1026209" cy="1714500"/>
    <xdr:pic>
      <xdr:nvPicPr>
        <xdr:cNvPr id="85" name="Imagen 84">
          <a:extLst>
            <a:ext uri="{FF2B5EF4-FFF2-40B4-BE49-F238E27FC236}">
              <a16:creationId xmlns:a16="http://schemas.microsoft.com/office/drawing/2014/main" id="{B4D79F4B-BECE-4342-A28D-B1CA9A135AF9}"/>
            </a:ext>
          </a:extLst>
        </xdr:cNvPr>
        <xdr:cNvPicPr>
          <a:picLocks noChangeAspect="1"/>
        </xdr:cNvPicPr>
      </xdr:nvPicPr>
      <xdr:blipFill rotWithShape="1">
        <a:blip xmlns:r="http://schemas.openxmlformats.org/officeDocument/2006/relationships" r:embed="rId53"/>
        <a:srcRect l="6013" b="1951"/>
        <a:stretch/>
      </xdr:blipFill>
      <xdr:spPr>
        <a:xfrm>
          <a:off x="2194561" y="95912940"/>
          <a:ext cx="1026209" cy="1714500"/>
        </a:xfrm>
        <a:prstGeom prst="rect">
          <a:avLst/>
        </a:prstGeom>
      </xdr:spPr>
    </xdr:pic>
    <xdr:clientData/>
  </xdr:oneCellAnchor>
  <xdr:twoCellAnchor editAs="oneCell">
    <xdr:from>
      <xdr:col>7</xdr:col>
      <xdr:colOff>226658</xdr:colOff>
      <xdr:row>54</xdr:row>
      <xdr:rowOff>634405</xdr:rowOff>
    </xdr:from>
    <xdr:to>
      <xdr:col>7</xdr:col>
      <xdr:colOff>666750</xdr:colOff>
      <xdr:row>54</xdr:row>
      <xdr:rowOff>1504527</xdr:rowOff>
    </xdr:to>
    <xdr:pic>
      <xdr:nvPicPr>
        <xdr:cNvPr id="87" name="Imagen 86">
          <a:extLst>
            <a:ext uri="{FF2B5EF4-FFF2-40B4-BE49-F238E27FC236}">
              <a16:creationId xmlns:a16="http://schemas.microsoft.com/office/drawing/2014/main" id="{60BB6C8D-3E1C-910A-1059-1CDD8D2E874F}"/>
            </a:ext>
          </a:extLst>
        </xdr:cNvPr>
        <xdr:cNvPicPr>
          <a:picLocks noChangeAspect="1"/>
        </xdr:cNvPicPr>
      </xdr:nvPicPr>
      <xdr:blipFill>
        <a:blip xmlns:r="http://schemas.openxmlformats.org/officeDocument/2006/relationships" r:embed="rId54"/>
        <a:stretch>
          <a:fillRect/>
        </a:stretch>
      </xdr:blipFill>
      <xdr:spPr>
        <a:xfrm rot="5400000">
          <a:off x="6839163" y="96000360"/>
          <a:ext cx="873932" cy="443902"/>
        </a:xfrm>
        <a:prstGeom prst="rect">
          <a:avLst/>
        </a:prstGeom>
      </xdr:spPr>
    </xdr:pic>
    <xdr:clientData/>
  </xdr:twoCellAnchor>
  <xdr:oneCellAnchor>
    <xdr:from>
      <xdr:col>3</xdr:col>
      <xdr:colOff>457200</xdr:colOff>
      <xdr:row>55</xdr:row>
      <xdr:rowOff>83819</xdr:rowOff>
    </xdr:from>
    <xdr:ext cx="1066800" cy="1677259"/>
    <xdr:pic>
      <xdr:nvPicPr>
        <xdr:cNvPr id="88" name="Imagen 87">
          <a:extLst>
            <a:ext uri="{FF2B5EF4-FFF2-40B4-BE49-F238E27FC236}">
              <a16:creationId xmlns:a16="http://schemas.microsoft.com/office/drawing/2014/main" id="{D11A7613-BC23-4304-A836-214C28D8E8C9}"/>
            </a:ext>
          </a:extLst>
        </xdr:cNvPr>
        <xdr:cNvPicPr>
          <a:picLocks noChangeAspect="1"/>
        </xdr:cNvPicPr>
      </xdr:nvPicPr>
      <xdr:blipFill>
        <a:blip xmlns:r="http://schemas.openxmlformats.org/officeDocument/2006/relationships" r:embed="rId55"/>
        <a:stretch>
          <a:fillRect/>
        </a:stretch>
      </xdr:blipFill>
      <xdr:spPr>
        <a:xfrm>
          <a:off x="2286000" y="97337879"/>
          <a:ext cx="1066800" cy="1677259"/>
        </a:xfrm>
        <a:prstGeom prst="rect">
          <a:avLst/>
        </a:prstGeom>
      </xdr:spPr>
    </xdr:pic>
    <xdr:clientData/>
  </xdr:oneCellAnchor>
  <xdr:twoCellAnchor editAs="oneCell">
    <xdr:from>
      <xdr:col>7</xdr:col>
      <xdr:colOff>185676</xdr:colOff>
      <xdr:row>55</xdr:row>
      <xdr:rowOff>446785</xdr:rowOff>
    </xdr:from>
    <xdr:to>
      <xdr:col>7</xdr:col>
      <xdr:colOff>631765</xdr:colOff>
      <xdr:row>55</xdr:row>
      <xdr:rowOff>1617346</xdr:rowOff>
    </xdr:to>
    <xdr:pic>
      <xdr:nvPicPr>
        <xdr:cNvPr id="90" name="Imagen 89">
          <a:extLst>
            <a:ext uri="{FF2B5EF4-FFF2-40B4-BE49-F238E27FC236}">
              <a16:creationId xmlns:a16="http://schemas.microsoft.com/office/drawing/2014/main" id="{AEB0156E-BB0C-D20C-FA63-92351A740EF7}"/>
            </a:ext>
          </a:extLst>
        </xdr:cNvPr>
        <xdr:cNvPicPr>
          <a:picLocks noChangeAspect="1"/>
        </xdr:cNvPicPr>
      </xdr:nvPicPr>
      <xdr:blipFill>
        <a:blip xmlns:r="http://schemas.openxmlformats.org/officeDocument/2006/relationships" r:embed="rId56"/>
        <a:stretch>
          <a:fillRect/>
        </a:stretch>
      </xdr:blipFill>
      <xdr:spPr>
        <a:xfrm rot="5400000">
          <a:off x="6648103" y="98065938"/>
          <a:ext cx="1183896" cy="453709"/>
        </a:xfrm>
        <a:prstGeom prst="rect">
          <a:avLst/>
        </a:prstGeom>
      </xdr:spPr>
    </xdr:pic>
    <xdr:clientData/>
  </xdr:twoCellAnchor>
  <xdr:twoCellAnchor editAs="oneCell">
    <xdr:from>
      <xdr:col>3</xdr:col>
      <xdr:colOff>335280</xdr:colOff>
      <xdr:row>56</xdr:row>
      <xdr:rowOff>152400</xdr:rowOff>
    </xdr:from>
    <xdr:to>
      <xdr:col>3</xdr:col>
      <xdr:colOff>1693545</xdr:colOff>
      <xdr:row>56</xdr:row>
      <xdr:rowOff>1884548</xdr:rowOff>
    </xdr:to>
    <xdr:pic>
      <xdr:nvPicPr>
        <xdr:cNvPr id="91" name="Imagen 90">
          <a:extLst>
            <a:ext uri="{FF2B5EF4-FFF2-40B4-BE49-F238E27FC236}">
              <a16:creationId xmlns:a16="http://schemas.microsoft.com/office/drawing/2014/main" id="{4F177E93-B491-850D-40B5-941B1CFDDCE9}"/>
            </a:ext>
          </a:extLst>
        </xdr:cNvPr>
        <xdr:cNvPicPr>
          <a:picLocks noChangeAspect="1"/>
        </xdr:cNvPicPr>
      </xdr:nvPicPr>
      <xdr:blipFill>
        <a:blip xmlns:r="http://schemas.openxmlformats.org/officeDocument/2006/relationships" r:embed="rId57"/>
        <a:stretch>
          <a:fillRect/>
        </a:stretch>
      </xdr:blipFill>
      <xdr:spPr>
        <a:xfrm>
          <a:off x="2164080" y="99509580"/>
          <a:ext cx="1371600" cy="1728338"/>
        </a:xfrm>
        <a:prstGeom prst="rect">
          <a:avLst/>
        </a:prstGeom>
      </xdr:spPr>
    </xdr:pic>
    <xdr:clientData/>
  </xdr:twoCellAnchor>
  <xdr:twoCellAnchor editAs="oneCell">
    <xdr:from>
      <xdr:col>7</xdr:col>
      <xdr:colOff>236220</xdr:colOff>
      <xdr:row>56</xdr:row>
      <xdr:rowOff>480060</xdr:rowOff>
    </xdr:from>
    <xdr:to>
      <xdr:col>7</xdr:col>
      <xdr:colOff>644168</xdr:colOff>
      <xdr:row>56</xdr:row>
      <xdr:rowOff>891540</xdr:rowOff>
    </xdr:to>
    <xdr:pic>
      <xdr:nvPicPr>
        <xdr:cNvPr id="93" name="Imagen 92">
          <a:extLst>
            <a:ext uri="{FF2B5EF4-FFF2-40B4-BE49-F238E27FC236}">
              <a16:creationId xmlns:a16="http://schemas.microsoft.com/office/drawing/2014/main" id="{0A120287-5174-0206-09D1-04A75F085A70}"/>
            </a:ext>
          </a:extLst>
        </xdr:cNvPr>
        <xdr:cNvPicPr>
          <a:picLocks noChangeAspect="1"/>
        </xdr:cNvPicPr>
      </xdr:nvPicPr>
      <xdr:blipFill rotWithShape="1">
        <a:blip xmlns:r="http://schemas.openxmlformats.org/officeDocument/2006/relationships" r:embed="rId58"/>
        <a:srcRect l="16904" t="1" b="4250"/>
        <a:stretch/>
      </xdr:blipFill>
      <xdr:spPr>
        <a:xfrm>
          <a:off x="7063740" y="99837240"/>
          <a:ext cx="407948" cy="403860"/>
        </a:xfrm>
        <a:prstGeom prst="rect">
          <a:avLst/>
        </a:prstGeom>
      </xdr:spPr>
    </xdr:pic>
    <xdr:clientData/>
  </xdr:twoCellAnchor>
  <xdr:twoCellAnchor editAs="oneCell">
    <xdr:from>
      <xdr:col>7</xdr:col>
      <xdr:colOff>259081</xdr:colOff>
      <xdr:row>56</xdr:row>
      <xdr:rowOff>1028700</xdr:rowOff>
    </xdr:from>
    <xdr:to>
      <xdr:col>7</xdr:col>
      <xdr:colOff>624958</xdr:colOff>
      <xdr:row>56</xdr:row>
      <xdr:rowOff>1390650</xdr:rowOff>
    </xdr:to>
    <xdr:pic>
      <xdr:nvPicPr>
        <xdr:cNvPr id="94" name="Imagen 93">
          <a:extLst>
            <a:ext uri="{FF2B5EF4-FFF2-40B4-BE49-F238E27FC236}">
              <a16:creationId xmlns:a16="http://schemas.microsoft.com/office/drawing/2014/main" id="{E0632681-84AE-AC1D-3BBE-FD484D985F29}"/>
            </a:ext>
          </a:extLst>
        </xdr:cNvPr>
        <xdr:cNvPicPr>
          <a:picLocks noChangeAspect="1"/>
        </xdr:cNvPicPr>
      </xdr:nvPicPr>
      <xdr:blipFill rotWithShape="1">
        <a:blip xmlns:r="http://schemas.openxmlformats.org/officeDocument/2006/relationships" r:embed="rId59"/>
        <a:srcRect l="5425" t="-1" b="9497"/>
        <a:stretch/>
      </xdr:blipFill>
      <xdr:spPr>
        <a:xfrm>
          <a:off x="7086601" y="100385880"/>
          <a:ext cx="369687" cy="365760"/>
        </a:xfrm>
        <a:prstGeom prst="rect">
          <a:avLst/>
        </a:prstGeom>
      </xdr:spPr>
    </xdr:pic>
    <xdr:clientData/>
  </xdr:twoCellAnchor>
  <xdr:oneCellAnchor>
    <xdr:from>
      <xdr:col>3</xdr:col>
      <xdr:colOff>327660</xdr:colOff>
      <xdr:row>57</xdr:row>
      <xdr:rowOff>175259</xdr:rowOff>
    </xdr:from>
    <xdr:ext cx="1104900" cy="1733363"/>
    <xdr:pic>
      <xdr:nvPicPr>
        <xdr:cNvPr id="95" name="Imagen 94">
          <a:extLst>
            <a:ext uri="{FF2B5EF4-FFF2-40B4-BE49-F238E27FC236}">
              <a16:creationId xmlns:a16="http://schemas.microsoft.com/office/drawing/2014/main" id="{402BA93C-90BE-4ADB-8AD0-3A2B3D0E73FC}"/>
            </a:ext>
          </a:extLst>
        </xdr:cNvPr>
        <xdr:cNvPicPr>
          <a:picLocks noChangeAspect="1"/>
        </xdr:cNvPicPr>
      </xdr:nvPicPr>
      <xdr:blipFill>
        <a:blip xmlns:r="http://schemas.openxmlformats.org/officeDocument/2006/relationships" r:embed="rId60"/>
        <a:stretch>
          <a:fillRect/>
        </a:stretch>
      </xdr:blipFill>
      <xdr:spPr>
        <a:xfrm>
          <a:off x="2156460" y="101635559"/>
          <a:ext cx="1104900" cy="1733363"/>
        </a:xfrm>
        <a:prstGeom prst="rect">
          <a:avLst/>
        </a:prstGeom>
      </xdr:spPr>
    </xdr:pic>
    <xdr:clientData/>
  </xdr:oneCellAnchor>
  <xdr:oneCellAnchor>
    <xdr:from>
      <xdr:col>7</xdr:col>
      <xdr:colOff>313209</xdr:colOff>
      <xdr:row>57</xdr:row>
      <xdr:rowOff>75411</xdr:rowOff>
    </xdr:from>
    <xdr:ext cx="311630" cy="1726081"/>
    <xdr:pic>
      <xdr:nvPicPr>
        <xdr:cNvPr id="96" name="Imagen 95">
          <a:extLst>
            <a:ext uri="{FF2B5EF4-FFF2-40B4-BE49-F238E27FC236}">
              <a16:creationId xmlns:a16="http://schemas.microsoft.com/office/drawing/2014/main" id="{C98212E6-25FE-46B3-919C-16FFC106EED5}"/>
            </a:ext>
          </a:extLst>
        </xdr:cNvPr>
        <xdr:cNvPicPr>
          <a:picLocks noChangeAspect="1"/>
        </xdr:cNvPicPr>
      </xdr:nvPicPr>
      <xdr:blipFill>
        <a:blip xmlns:r="http://schemas.openxmlformats.org/officeDocument/2006/relationships" r:embed="rId61"/>
        <a:stretch>
          <a:fillRect/>
        </a:stretch>
      </xdr:blipFill>
      <xdr:spPr>
        <a:xfrm rot="5400000">
          <a:off x="6433503" y="102242937"/>
          <a:ext cx="1726081" cy="311630"/>
        </a:xfrm>
        <a:prstGeom prst="rect">
          <a:avLst/>
        </a:prstGeom>
      </xdr:spPr>
    </xdr:pic>
    <xdr:clientData/>
  </xdr:oneCellAnchor>
  <xdr:oneCellAnchor>
    <xdr:from>
      <xdr:col>3</xdr:col>
      <xdr:colOff>449580</xdr:colOff>
      <xdr:row>58</xdr:row>
      <xdr:rowOff>91440</xdr:rowOff>
    </xdr:from>
    <xdr:ext cx="1089660" cy="1613392"/>
    <xdr:pic>
      <xdr:nvPicPr>
        <xdr:cNvPr id="101" name="Imagen 100">
          <a:extLst>
            <a:ext uri="{FF2B5EF4-FFF2-40B4-BE49-F238E27FC236}">
              <a16:creationId xmlns:a16="http://schemas.microsoft.com/office/drawing/2014/main" id="{BE02971D-618C-4B8F-80AA-200AA1F695FE}"/>
            </a:ext>
          </a:extLst>
        </xdr:cNvPr>
        <xdr:cNvPicPr>
          <a:picLocks noChangeAspect="1"/>
        </xdr:cNvPicPr>
      </xdr:nvPicPr>
      <xdr:blipFill rotWithShape="1">
        <a:blip xmlns:r="http://schemas.openxmlformats.org/officeDocument/2006/relationships" r:embed="rId62"/>
        <a:srcRect r="14515" b="1049"/>
        <a:stretch/>
      </xdr:blipFill>
      <xdr:spPr>
        <a:xfrm>
          <a:off x="2278380" y="103654860"/>
          <a:ext cx="1089660" cy="1613392"/>
        </a:xfrm>
        <a:prstGeom prst="rect">
          <a:avLst/>
        </a:prstGeom>
      </xdr:spPr>
    </xdr:pic>
    <xdr:clientData/>
  </xdr:oneCellAnchor>
  <xdr:oneCellAnchor>
    <xdr:from>
      <xdr:col>3</xdr:col>
      <xdr:colOff>487680</xdr:colOff>
      <xdr:row>59</xdr:row>
      <xdr:rowOff>106680</xdr:rowOff>
    </xdr:from>
    <xdr:ext cx="1036320" cy="1712988"/>
    <xdr:pic>
      <xdr:nvPicPr>
        <xdr:cNvPr id="102" name="Imagen 101">
          <a:extLst>
            <a:ext uri="{FF2B5EF4-FFF2-40B4-BE49-F238E27FC236}">
              <a16:creationId xmlns:a16="http://schemas.microsoft.com/office/drawing/2014/main" id="{DFCD2C87-BE3C-4E66-A219-CDC7FB228440}"/>
            </a:ext>
          </a:extLst>
        </xdr:cNvPr>
        <xdr:cNvPicPr>
          <a:picLocks noChangeAspect="1"/>
        </xdr:cNvPicPr>
      </xdr:nvPicPr>
      <xdr:blipFill rotWithShape="1">
        <a:blip xmlns:r="http://schemas.openxmlformats.org/officeDocument/2006/relationships" r:embed="rId63"/>
        <a:srcRect l="12376" t="8670" r="13372" b="867"/>
        <a:stretch/>
      </xdr:blipFill>
      <xdr:spPr>
        <a:xfrm>
          <a:off x="2316480" y="105773220"/>
          <a:ext cx="1036320" cy="1712988"/>
        </a:xfrm>
        <a:prstGeom prst="rect">
          <a:avLst/>
        </a:prstGeom>
      </xdr:spPr>
    </xdr:pic>
    <xdr:clientData/>
  </xdr:oneCellAnchor>
  <xdr:twoCellAnchor editAs="oneCell">
    <xdr:from>
      <xdr:col>7</xdr:col>
      <xdr:colOff>251460</xdr:colOff>
      <xdr:row>58</xdr:row>
      <xdr:rowOff>243840</xdr:rowOff>
    </xdr:from>
    <xdr:to>
      <xdr:col>7</xdr:col>
      <xdr:colOff>609600</xdr:colOff>
      <xdr:row>58</xdr:row>
      <xdr:rowOff>1255215</xdr:rowOff>
    </xdr:to>
    <xdr:pic>
      <xdr:nvPicPr>
        <xdr:cNvPr id="103" name="Imagen 102">
          <a:extLst>
            <a:ext uri="{FF2B5EF4-FFF2-40B4-BE49-F238E27FC236}">
              <a16:creationId xmlns:a16="http://schemas.microsoft.com/office/drawing/2014/main" id="{897B3A1A-9C61-4623-8532-B68EC5356F6A}"/>
            </a:ext>
          </a:extLst>
        </xdr:cNvPr>
        <xdr:cNvPicPr>
          <a:picLocks noChangeAspect="1"/>
        </xdr:cNvPicPr>
      </xdr:nvPicPr>
      <xdr:blipFill rotWithShape="1">
        <a:blip xmlns:r="http://schemas.openxmlformats.org/officeDocument/2006/relationships" r:embed="rId49"/>
        <a:srcRect l="19050" b="-12"/>
        <a:stretch/>
      </xdr:blipFill>
      <xdr:spPr>
        <a:xfrm>
          <a:off x="7078980" y="103807260"/>
          <a:ext cx="358140" cy="1011375"/>
        </a:xfrm>
        <a:prstGeom prst="rect">
          <a:avLst/>
        </a:prstGeom>
      </xdr:spPr>
    </xdr:pic>
    <xdr:clientData/>
  </xdr:twoCellAnchor>
  <xdr:twoCellAnchor editAs="oneCell">
    <xdr:from>
      <xdr:col>7</xdr:col>
      <xdr:colOff>266700</xdr:colOff>
      <xdr:row>59</xdr:row>
      <xdr:rowOff>365760</xdr:rowOff>
    </xdr:from>
    <xdr:to>
      <xdr:col>7</xdr:col>
      <xdr:colOff>628650</xdr:colOff>
      <xdr:row>59</xdr:row>
      <xdr:rowOff>1388565</xdr:rowOff>
    </xdr:to>
    <xdr:pic>
      <xdr:nvPicPr>
        <xdr:cNvPr id="104" name="Imagen 103">
          <a:extLst>
            <a:ext uri="{FF2B5EF4-FFF2-40B4-BE49-F238E27FC236}">
              <a16:creationId xmlns:a16="http://schemas.microsoft.com/office/drawing/2014/main" id="{CF59536B-71AD-45B0-AB37-E7DE911A120A}"/>
            </a:ext>
          </a:extLst>
        </xdr:cNvPr>
        <xdr:cNvPicPr>
          <a:picLocks noChangeAspect="1"/>
        </xdr:cNvPicPr>
      </xdr:nvPicPr>
      <xdr:blipFill rotWithShape="1">
        <a:blip xmlns:r="http://schemas.openxmlformats.org/officeDocument/2006/relationships" r:embed="rId49"/>
        <a:srcRect l="19050" b="-12"/>
        <a:stretch/>
      </xdr:blipFill>
      <xdr:spPr>
        <a:xfrm>
          <a:off x="7094220" y="106032300"/>
          <a:ext cx="358140" cy="1011375"/>
        </a:xfrm>
        <a:prstGeom prst="rect">
          <a:avLst/>
        </a:prstGeom>
      </xdr:spPr>
    </xdr:pic>
    <xdr:clientData/>
  </xdr:twoCellAnchor>
  <xdr:oneCellAnchor>
    <xdr:from>
      <xdr:col>3</xdr:col>
      <xdr:colOff>205740</xdr:colOff>
      <xdr:row>60</xdr:row>
      <xdr:rowOff>60958</xdr:rowOff>
    </xdr:from>
    <xdr:ext cx="1198738" cy="1866901"/>
    <xdr:pic>
      <xdr:nvPicPr>
        <xdr:cNvPr id="105" name="Imagen 104">
          <a:extLst>
            <a:ext uri="{FF2B5EF4-FFF2-40B4-BE49-F238E27FC236}">
              <a16:creationId xmlns:a16="http://schemas.microsoft.com/office/drawing/2014/main" id="{61C502EF-EB69-4AE8-AA99-BCBCD13E10DB}"/>
            </a:ext>
          </a:extLst>
        </xdr:cNvPr>
        <xdr:cNvPicPr>
          <a:picLocks noChangeAspect="1"/>
        </xdr:cNvPicPr>
      </xdr:nvPicPr>
      <xdr:blipFill rotWithShape="1">
        <a:blip xmlns:r="http://schemas.openxmlformats.org/officeDocument/2006/relationships" r:embed="rId64"/>
        <a:srcRect l="-1270" r="12793" b="1526"/>
        <a:stretch/>
      </xdr:blipFill>
      <xdr:spPr>
        <a:xfrm>
          <a:off x="2034540" y="107830618"/>
          <a:ext cx="1198738" cy="1866901"/>
        </a:xfrm>
        <a:prstGeom prst="rect">
          <a:avLst/>
        </a:prstGeom>
      </xdr:spPr>
    </xdr:pic>
    <xdr:clientData/>
  </xdr:oneCellAnchor>
  <xdr:oneCellAnchor>
    <xdr:from>
      <xdr:col>7</xdr:col>
      <xdr:colOff>266700</xdr:colOff>
      <xdr:row>60</xdr:row>
      <xdr:rowOff>365760</xdr:rowOff>
    </xdr:from>
    <xdr:ext cx="358140" cy="1011375"/>
    <xdr:pic>
      <xdr:nvPicPr>
        <xdr:cNvPr id="106" name="Imagen 105">
          <a:extLst>
            <a:ext uri="{FF2B5EF4-FFF2-40B4-BE49-F238E27FC236}">
              <a16:creationId xmlns:a16="http://schemas.microsoft.com/office/drawing/2014/main" id="{EEFAD4A7-6531-4FC3-A4EB-591930A62429}"/>
            </a:ext>
          </a:extLst>
        </xdr:cNvPr>
        <xdr:cNvPicPr>
          <a:picLocks noChangeAspect="1"/>
        </xdr:cNvPicPr>
      </xdr:nvPicPr>
      <xdr:blipFill rotWithShape="1">
        <a:blip xmlns:r="http://schemas.openxmlformats.org/officeDocument/2006/relationships" r:embed="rId49"/>
        <a:srcRect l="19050" b="-12"/>
        <a:stretch/>
      </xdr:blipFill>
      <xdr:spPr>
        <a:xfrm>
          <a:off x="7094220" y="106032300"/>
          <a:ext cx="358140" cy="1011375"/>
        </a:xfrm>
        <a:prstGeom prst="rect">
          <a:avLst/>
        </a:prstGeom>
      </xdr:spPr>
    </xdr:pic>
    <xdr:clientData/>
  </xdr:oneCellAnchor>
  <xdr:oneCellAnchor>
    <xdr:from>
      <xdr:col>3</xdr:col>
      <xdr:colOff>327660</xdr:colOff>
      <xdr:row>61</xdr:row>
      <xdr:rowOff>167640</xdr:rowOff>
    </xdr:from>
    <xdr:ext cx="1192950" cy="1661160"/>
    <xdr:pic>
      <xdr:nvPicPr>
        <xdr:cNvPr id="107" name="Imagen 106">
          <a:extLst>
            <a:ext uri="{FF2B5EF4-FFF2-40B4-BE49-F238E27FC236}">
              <a16:creationId xmlns:a16="http://schemas.microsoft.com/office/drawing/2014/main" id="{A1B9E578-4D83-45A8-B03B-DA1123D7D557}"/>
            </a:ext>
          </a:extLst>
        </xdr:cNvPr>
        <xdr:cNvPicPr>
          <a:picLocks noChangeAspect="1"/>
        </xdr:cNvPicPr>
      </xdr:nvPicPr>
      <xdr:blipFill>
        <a:blip xmlns:r="http://schemas.openxmlformats.org/officeDocument/2006/relationships" r:embed="rId65"/>
        <a:stretch>
          <a:fillRect/>
        </a:stretch>
      </xdr:blipFill>
      <xdr:spPr>
        <a:xfrm>
          <a:off x="2156460" y="110040420"/>
          <a:ext cx="1192950" cy="1661160"/>
        </a:xfrm>
        <a:prstGeom prst="rect">
          <a:avLst/>
        </a:prstGeom>
      </xdr:spPr>
    </xdr:pic>
    <xdr:clientData/>
  </xdr:oneCellAnchor>
  <xdr:oneCellAnchor>
    <xdr:from>
      <xdr:col>7</xdr:col>
      <xdr:colOff>205740</xdr:colOff>
      <xdr:row>61</xdr:row>
      <xdr:rowOff>426720</xdr:rowOff>
    </xdr:from>
    <xdr:ext cx="358140" cy="1011375"/>
    <xdr:pic>
      <xdr:nvPicPr>
        <xdr:cNvPr id="108" name="Imagen 107">
          <a:extLst>
            <a:ext uri="{FF2B5EF4-FFF2-40B4-BE49-F238E27FC236}">
              <a16:creationId xmlns:a16="http://schemas.microsoft.com/office/drawing/2014/main" id="{01C4DDED-4464-4C9B-883C-7201E63AEB10}"/>
            </a:ext>
          </a:extLst>
        </xdr:cNvPr>
        <xdr:cNvPicPr>
          <a:picLocks noChangeAspect="1"/>
        </xdr:cNvPicPr>
      </xdr:nvPicPr>
      <xdr:blipFill rotWithShape="1">
        <a:blip xmlns:r="http://schemas.openxmlformats.org/officeDocument/2006/relationships" r:embed="rId49"/>
        <a:srcRect l="19050" b="-12"/>
        <a:stretch/>
      </xdr:blipFill>
      <xdr:spPr>
        <a:xfrm>
          <a:off x="7033260" y="110299500"/>
          <a:ext cx="358140" cy="1011375"/>
        </a:xfrm>
        <a:prstGeom prst="rect">
          <a:avLst/>
        </a:prstGeom>
      </xdr:spPr>
    </xdr:pic>
    <xdr:clientData/>
  </xdr:oneCellAnchor>
  <xdr:oneCellAnchor>
    <xdr:from>
      <xdr:col>3</xdr:col>
      <xdr:colOff>373381</xdr:colOff>
      <xdr:row>62</xdr:row>
      <xdr:rowOff>144780</xdr:rowOff>
    </xdr:from>
    <xdr:ext cx="1135379" cy="1759457"/>
    <xdr:pic>
      <xdr:nvPicPr>
        <xdr:cNvPr id="110" name="Imagen 109">
          <a:extLst>
            <a:ext uri="{FF2B5EF4-FFF2-40B4-BE49-F238E27FC236}">
              <a16:creationId xmlns:a16="http://schemas.microsoft.com/office/drawing/2014/main" id="{0FF7A6C1-60DF-49FB-ACA0-67EF88247A55}"/>
            </a:ext>
          </a:extLst>
        </xdr:cNvPr>
        <xdr:cNvPicPr>
          <a:picLocks noChangeAspect="1"/>
        </xdr:cNvPicPr>
      </xdr:nvPicPr>
      <xdr:blipFill rotWithShape="1">
        <a:blip xmlns:r="http://schemas.openxmlformats.org/officeDocument/2006/relationships" r:embed="rId66"/>
        <a:srcRect r="11761" b="1222"/>
        <a:stretch/>
      </xdr:blipFill>
      <xdr:spPr>
        <a:xfrm>
          <a:off x="2202181" y="112120680"/>
          <a:ext cx="1135379" cy="1759457"/>
        </a:xfrm>
        <a:prstGeom prst="rect">
          <a:avLst/>
        </a:prstGeom>
      </xdr:spPr>
    </xdr:pic>
    <xdr:clientData/>
  </xdr:oneCellAnchor>
  <xdr:oneCellAnchor>
    <xdr:from>
      <xdr:col>7</xdr:col>
      <xdr:colOff>205740</xdr:colOff>
      <xdr:row>62</xdr:row>
      <xdr:rowOff>403860</xdr:rowOff>
    </xdr:from>
    <xdr:ext cx="381000" cy="1011375"/>
    <xdr:pic>
      <xdr:nvPicPr>
        <xdr:cNvPr id="111" name="Imagen 110">
          <a:extLst>
            <a:ext uri="{FF2B5EF4-FFF2-40B4-BE49-F238E27FC236}">
              <a16:creationId xmlns:a16="http://schemas.microsoft.com/office/drawing/2014/main" id="{A5134C5D-5892-4B83-B85B-AE8A5942B95E}"/>
            </a:ext>
          </a:extLst>
        </xdr:cNvPr>
        <xdr:cNvPicPr>
          <a:picLocks noChangeAspect="1"/>
        </xdr:cNvPicPr>
      </xdr:nvPicPr>
      <xdr:blipFill rotWithShape="1">
        <a:blip xmlns:r="http://schemas.openxmlformats.org/officeDocument/2006/relationships" r:embed="rId49"/>
        <a:srcRect l="19050" b="-12"/>
        <a:stretch/>
      </xdr:blipFill>
      <xdr:spPr>
        <a:xfrm>
          <a:off x="7033260" y="112379760"/>
          <a:ext cx="381000" cy="1011375"/>
        </a:xfrm>
        <a:prstGeom prst="rect">
          <a:avLst/>
        </a:prstGeom>
      </xdr:spPr>
    </xdr:pic>
    <xdr:clientData/>
  </xdr:oneCellAnchor>
  <xdr:oneCellAnchor>
    <xdr:from>
      <xdr:col>3</xdr:col>
      <xdr:colOff>342901</xdr:colOff>
      <xdr:row>63</xdr:row>
      <xdr:rowOff>129540</xdr:rowOff>
    </xdr:from>
    <xdr:ext cx="1096546" cy="1706879"/>
    <xdr:pic>
      <xdr:nvPicPr>
        <xdr:cNvPr id="112" name="Imagen 111">
          <a:extLst>
            <a:ext uri="{FF2B5EF4-FFF2-40B4-BE49-F238E27FC236}">
              <a16:creationId xmlns:a16="http://schemas.microsoft.com/office/drawing/2014/main" id="{D92E9468-43E4-4552-8578-8000DB8C2B98}"/>
            </a:ext>
          </a:extLst>
        </xdr:cNvPr>
        <xdr:cNvPicPr>
          <a:picLocks noChangeAspect="1"/>
        </xdr:cNvPicPr>
      </xdr:nvPicPr>
      <xdr:blipFill rotWithShape="1">
        <a:blip xmlns:r="http://schemas.openxmlformats.org/officeDocument/2006/relationships" r:embed="rId67"/>
        <a:srcRect r="10846" b="2317"/>
        <a:stretch/>
      </xdr:blipFill>
      <xdr:spPr>
        <a:xfrm>
          <a:off x="2171701" y="114208560"/>
          <a:ext cx="1096546" cy="1706879"/>
        </a:xfrm>
        <a:prstGeom prst="rect">
          <a:avLst/>
        </a:prstGeom>
      </xdr:spPr>
    </xdr:pic>
    <xdr:clientData/>
  </xdr:oneCellAnchor>
  <xdr:oneCellAnchor>
    <xdr:from>
      <xdr:col>7</xdr:col>
      <xdr:colOff>267067</xdr:colOff>
      <xdr:row>63</xdr:row>
      <xdr:rowOff>121551</xdr:rowOff>
    </xdr:from>
    <xdr:ext cx="367917" cy="1852029"/>
    <xdr:pic>
      <xdr:nvPicPr>
        <xdr:cNvPr id="113" name="Imagen 112">
          <a:extLst>
            <a:ext uri="{FF2B5EF4-FFF2-40B4-BE49-F238E27FC236}">
              <a16:creationId xmlns:a16="http://schemas.microsoft.com/office/drawing/2014/main" id="{E5492651-DF4E-445B-B86E-8DF7EF990184}"/>
            </a:ext>
          </a:extLst>
        </xdr:cNvPr>
        <xdr:cNvPicPr>
          <a:picLocks noChangeAspect="1"/>
        </xdr:cNvPicPr>
      </xdr:nvPicPr>
      <xdr:blipFill>
        <a:blip xmlns:r="http://schemas.openxmlformats.org/officeDocument/2006/relationships" r:embed="rId68"/>
        <a:stretch>
          <a:fillRect/>
        </a:stretch>
      </xdr:blipFill>
      <xdr:spPr>
        <a:xfrm rot="5400000">
          <a:off x="6352531" y="114942627"/>
          <a:ext cx="1852029" cy="367917"/>
        </a:xfrm>
        <a:prstGeom prst="rect">
          <a:avLst/>
        </a:prstGeom>
      </xdr:spPr>
    </xdr:pic>
    <xdr:clientData/>
  </xdr:oneCellAnchor>
  <xdr:oneCellAnchor>
    <xdr:from>
      <xdr:col>3</xdr:col>
      <xdr:colOff>365761</xdr:colOff>
      <xdr:row>64</xdr:row>
      <xdr:rowOff>175260</xdr:rowOff>
    </xdr:from>
    <xdr:ext cx="1109793" cy="1615440"/>
    <xdr:pic>
      <xdr:nvPicPr>
        <xdr:cNvPr id="114" name="Imagen 113">
          <a:extLst>
            <a:ext uri="{FF2B5EF4-FFF2-40B4-BE49-F238E27FC236}">
              <a16:creationId xmlns:a16="http://schemas.microsoft.com/office/drawing/2014/main" id="{1F114382-A81D-4E9B-A8B3-3D5B821DD37D}"/>
            </a:ext>
          </a:extLst>
        </xdr:cNvPr>
        <xdr:cNvPicPr>
          <a:picLocks noChangeAspect="1"/>
        </xdr:cNvPicPr>
      </xdr:nvPicPr>
      <xdr:blipFill rotWithShape="1">
        <a:blip xmlns:r="http://schemas.openxmlformats.org/officeDocument/2006/relationships" r:embed="rId69"/>
        <a:srcRect r="12678" b="1475"/>
        <a:stretch/>
      </xdr:blipFill>
      <xdr:spPr>
        <a:xfrm>
          <a:off x="2194561" y="116357400"/>
          <a:ext cx="1109793" cy="1615440"/>
        </a:xfrm>
        <a:prstGeom prst="rect">
          <a:avLst/>
        </a:prstGeom>
      </xdr:spPr>
    </xdr:pic>
    <xdr:clientData/>
  </xdr:oneCellAnchor>
  <xdr:oneCellAnchor>
    <xdr:from>
      <xdr:col>7</xdr:col>
      <xdr:colOff>182880</xdr:colOff>
      <xdr:row>64</xdr:row>
      <xdr:rowOff>777240</xdr:rowOff>
    </xdr:from>
    <xdr:ext cx="435822" cy="424815"/>
    <xdr:pic>
      <xdr:nvPicPr>
        <xdr:cNvPr id="115" name="Imagen 114">
          <a:extLst>
            <a:ext uri="{FF2B5EF4-FFF2-40B4-BE49-F238E27FC236}">
              <a16:creationId xmlns:a16="http://schemas.microsoft.com/office/drawing/2014/main" id="{F4E27C54-0393-4995-82C0-63BD79013BE0}"/>
            </a:ext>
          </a:extLst>
        </xdr:cNvPr>
        <xdr:cNvPicPr>
          <a:picLocks noChangeAspect="1"/>
        </xdr:cNvPicPr>
      </xdr:nvPicPr>
      <xdr:blipFill>
        <a:blip xmlns:r="http://schemas.openxmlformats.org/officeDocument/2006/relationships" r:embed="rId70"/>
        <a:stretch>
          <a:fillRect/>
        </a:stretch>
      </xdr:blipFill>
      <xdr:spPr>
        <a:xfrm>
          <a:off x="7010400" y="116959380"/>
          <a:ext cx="435822" cy="424815"/>
        </a:xfrm>
        <a:prstGeom prst="rect">
          <a:avLst/>
        </a:prstGeom>
      </xdr:spPr>
    </xdr:pic>
    <xdr:clientData/>
  </xdr:oneCellAnchor>
  <xdr:oneCellAnchor>
    <xdr:from>
      <xdr:col>3</xdr:col>
      <xdr:colOff>403860</xdr:colOff>
      <xdr:row>65</xdr:row>
      <xdr:rowOff>91441</xdr:rowOff>
    </xdr:from>
    <xdr:ext cx="1173480" cy="1822862"/>
    <xdr:pic>
      <xdr:nvPicPr>
        <xdr:cNvPr id="116" name="Imagen 115">
          <a:extLst>
            <a:ext uri="{FF2B5EF4-FFF2-40B4-BE49-F238E27FC236}">
              <a16:creationId xmlns:a16="http://schemas.microsoft.com/office/drawing/2014/main" id="{C3B89450-2155-4EEF-A382-1A9A3DFC21D5}"/>
            </a:ext>
          </a:extLst>
        </xdr:cNvPr>
        <xdr:cNvPicPr>
          <a:picLocks noChangeAspect="1"/>
        </xdr:cNvPicPr>
      </xdr:nvPicPr>
      <xdr:blipFill>
        <a:blip xmlns:r="http://schemas.openxmlformats.org/officeDocument/2006/relationships" r:embed="rId71"/>
        <a:stretch>
          <a:fillRect/>
        </a:stretch>
      </xdr:blipFill>
      <xdr:spPr>
        <a:xfrm>
          <a:off x="2232660" y="118376701"/>
          <a:ext cx="1173480" cy="1822862"/>
        </a:xfrm>
        <a:prstGeom prst="rect">
          <a:avLst/>
        </a:prstGeom>
      </xdr:spPr>
    </xdr:pic>
    <xdr:clientData/>
  </xdr:oneCellAnchor>
  <xdr:oneCellAnchor>
    <xdr:from>
      <xdr:col>7</xdr:col>
      <xdr:colOff>269564</xdr:colOff>
      <xdr:row>65</xdr:row>
      <xdr:rowOff>202878</xdr:rowOff>
    </xdr:from>
    <xdr:ext cx="314311" cy="1600200"/>
    <xdr:pic>
      <xdr:nvPicPr>
        <xdr:cNvPr id="117" name="Imagen 116">
          <a:extLst>
            <a:ext uri="{FF2B5EF4-FFF2-40B4-BE49-F238E27FC236}">
              <a16:creationId xmlns:a16="http://schemas.microsoft.com/office/drawing/2014/main" id="{97E00ACE-FCD3-4C4D-B855-990171C6A478}"/>
            </a:ext>
          </a:extLst>
        </xdr:cNvPr>
        <xdr:cNvPicPr>
          <a:picLocks noChangeAspect="1"/>
        </xdr:cNvPicPr>
      </xdr:nvPicPr>
      <xdr:blipFill>
        <a:blip xmlns:r="http://schemas.openxmlformats.org/officeDocument/2006/relationships" r:embed="rId72"/>
        <a:stretch>
          <a:fillRect/>
        </a:stretch>
      </xdr:blipFill>
      <xdr:spPr>
        <a:xfrm rot="5400000">
          <a:off x="6454140" y="119131082"/>
          <a:ext cx="1600200" cy="314311"/>
        </a:xfrm>
        <a:prstGeom prst="rect">
          <a:avLst/>
        </a:prstGeom>
      </xdr:spPr>
    </xdr:pic>
    <xdr:clientData/>
  </xdr:oneCellAnchor>
  <xdr:oneCellAnchor>
    <xdr:from>
      <xdr:col>3</xdr:col>
      <xdr:colOff>350521</xdr:colOff>
      <xdr:row>66</xdr:row>
      <xdr:rowOff>160020</xdr:rowOff>
    </xdr:from>
    <xdr:ext cx="1104899" cy="1687908"/>
    <xdr:pic>
      <xdr:nvPicPr>
        <xdr:cNvPr id="118" name="Imagen 117">
          <a:extLst>
            <a:ext uri="{FF2B5EF4-FFF2-40B4-BE49-F238E27FC236}">
              <a16:creationId xmlns:a16="http://schemas.microsoft.com/office/drawing/2014/main" id="{F386E52D-0046-4BD8-843B-A8070236440D}"/>
            </a:ext>
          </a:extLst>
        </xdr:cNvPr>
        <xdr:cNvPicPr>
          <a:picLocks noChangeAspect="1"/>
        </xdr:cNvPicPr>
      </xdr:nvPicPr>
      <xdr:blipFill rotWithShape="1">
        <a:blip xmlns:r="http://schemas.openxmlformats.org/officeDocument/2006/relationships" r:embed="rId73"/>
        <a:srcRect r="12638" b="-501"/>
        <a:stretch/>
      </xdr:blipFill>
      <xdr:spPr>
        <a:xfrm>
          <a:off x="2179321" y="120548400"/>
          <a:ext cx="1104899" cy="1687908"/>
        </a:xfrm>
        <a:prstGeom prst="rect">
          <a:avLst/>
        </a:prstGeom>
      </xdr:spPr>
    </xdr:pic>
    <xdr:clientData/>
  </xdr:oneCellAnchor>
  <xdr:oneCellAnchor>
    <xdr:from>
      <xdr:col>7</xdr:col>
      <xdr:colOff>213360</xdr:colOff>
      <xdr:row>66</xdr:row>
      <xdr:rowOff>731520</xdr:rowOff>
    </xdr:from>
    <xdr:ext cx="418677" cy="424815"/>
    <xdr:pic>
      <xdr:nvPicPr>
        <xdr:cNvPr id="119" name="Imagen 118">
          <a:extLst>
            <a:ext uri="{FF2B5EF4-FFF2-40B4-BE49-F238E27FC236}">
              <a16:creationId xmlns:a16="http://schemas.microsoft.com/office/drawing/2014/main" id="{E7D11245-F08A-4CA3-BF44-F089190AC211}"/>
            </a:ext>
          </a:extLst>
        </xdr:cNvPr>
        <xdr:cNvPicPr>
          <a:picLocks noChangeAspect="1"/>
        </xdr:cNvPicPr>
      </xdr:nvPicPr>
      <xdr:blipFill>
        <a:blip xmlns:r="http://schemas.openxmlformats.org/officeDocument/2006/relationships" r:embed="rId70"/>
        <a:stretch>
          <a:fillRect/>
        </a:stretch>
      </xdr:blipFill>
      <xdr:spPr>
        <a:xfrm>
          <a:off x="7040880" y="121119900"/>
          <a:ext cx="418677" cy="424815"/>
        </a:xfrm>
        <a:prstGeom prst="rect">
          <a:avLst/>
        </a:prstGeom>
      </xdr:spPr>
    </xdr:pic>
    <xdr:clientData/>
  </xdr:oneCellAnchor>
  <xdr:twoCellAnchor editAs="oneCell">
    <xdr:from>
      <xdr:col>3</xdr:col>
      <xdr:colOff>228599</xdr:colOff>
      <xdr:row>67</xdr:row>
      <xdr:rowOff>126196</xdr:rowOff>
    </xdr:from>
    <xdr:to>
      <xdr:col>3</xdr:col>
      <xdr:colOff>1677754</xdr:colOff>
      <xdr:row>67</xdr:row>
      <xdr:rowOff>2076450</xdr:rowOff>
    </xdr:to>
    <xdr:pic>
      <xdr:nvPicPr>
        <xdr:cNvPr id="120" name="Imagen 119">
          <a:extLst>
            <a:ext uri="{FF2B5EF4-FFF2-40B4-BE49-F238E27FC236}">
              <a16:creationId xmlns:a16="http://schemas.microsoft.com/office/drawing/2014/main" id="{6062454D-79C8-9D5F-AB39-4A3AC494DB1B}"/>
            </a:ext>
          </a:extLst>
        </xdr:cNvPr>
        <xdr:cNvPicPr>
          <a:picLocks noChangeAspect="1"/>
        </xdr:cNvPicPr>
      </xdr:nvPicPr>
      <xdr:blipFill>
        <a:blip xmlns:r="http://schemas.openxmlformats.org/officeDocument/2006/relationships" r:embed="rId74"/>
        <a:stretch>
          <a:fillRect/>
        </a:stretch>
      </xdr:blipFill>
      <xdr:spPr>
        <a:xfrm>
          <a:off x="2057399" y="122617696"/>
          <a:ext cx="1449155" cy="1954064"/>
        </a:xfrm>
        <a:prstGeom prst="rect">
          <a:avLst/>
        </a:prstGeom>
      </xdr:spPr>
    </xdr:pic>
    <xdr:clientData/>
  </xdr:twoCellAnchor>
  <xdr:oneCellAnchor>
    <xdr:from>
      <xdr:col>7</xdr:col>
      <xdr:colOff>243841</xdr:colOff>
      <xdr:row>67</xdr:row>
      <xdr:rowOff>655321</xdr:rowOff>
    </xdr:from>
    <xdr:ext cx="355950" cy="944879"/>
    <xdr:pic>
      <xdr:nvPicPr>
        <xdr:cNvPr id="121" name="Imagen 120">
          <a:extLst>
            <a:ext uri="{FF2B5EF4-FFF2-40B4-BE49-F238E27FC236}">
              <a16:creationId xmlns:a16="http://schemas.microsoft.com/office/drawing/2014/main" id="{56776148-ECA0-434E-A1F1-13B3D73DBDDA}"/>
            </a:ext>
          </a:extLst>
        </xdr:cNvPr>
        <xdr:cNvPicPr>
          <a:picLocks noChangeAspect="1"/>
        </xdr:cNvPicPr>
      </xdr:nvPicPr>
      <xdr:blipFill rotWithShape="1">
        <a:blip xmlns:r="http://schemas.openxmlformats.org/officeDocument/2006/relationships" r:embed="rId49"/>
        <a:srcRect l="19050" b="-12"/>
        <a:stretch/>
      </xdr:blipFill>
      <xdr:spPr>
        <a:xfrm>
          <a:off x="7071361" y="123146821"/>
          <a:ext cx="355950" cy="944879"/>
        </a:xfrm>
        <a:prstGeom prst="rect">
          <a:avLst/>
        </a:prstGeom>
      </xdr:spPr>
    </xdr:pic>
    <xdr:clientData/>
  </xdr:oneCellAnchor>
  <xdr:twoCellAnchor editAs="oneCell">
    <xdr:from>
      <xdr:col>3</xdr:col>
      <xdr:colOff>274320</xdr:colOff>
      <xdr:row>68</xdr:row>
      <xdr:rowOff>213361</xdr:rowOff>
    </xdr:from>
    <xdr:to>
      <xdr:col>3</xdr:col>
      <xdr:colOff>1543050</xdr:colOff>
      <xdr:row>68</xdr:row>
      <xdr:rowOff>2152672</xdr:rowOff>
    </xdr:to>
    <xdr:pic>
      <xdr:nvPicPr>
        <xdr:cNvPr id="122" name="Imagen 121">
          <a:extLst>
            <a:ext uri="{FF2B5EF4-FFF2-40B4-BE49-F238E27FC236}">
              <a16:creationId xmlns:a16="http://schemas.microsoft.com/office/drawing/2014/main" id="{391F27B1-ADE4-ACE1-F09A-56958C7C23F1}"/>
            </a:ext>
          </a:extLst>
        </xdr:cNvPr>
        <xdr:cNvPicPr>
          <a:picLocks noChangeAspect="1"/>
        </xdr:cNvPicPr>
      </xdr:nvPicPr>
      <xdr:blipFill>
        <a:blip xmlns:r="http://schemas.openxmlformats.org/officeDocument/2006/relationships" r:embed="rId75"/>
        <a:stretch>
          <a:fillRect/>
        </a:stretch>
      </xdr:blipFill>
      <xdr:spPr>
        <a:xfrm>
          <a:off x="2103120" y="125196601"/>
          <a:ext cx="1272540" cy="1929786"/>
        </a:xfrm>
        <a:prstGeom prst="rect">
          <a:avLst/>
        </a:prstGeom>
      </xdr:spPr>
    </xdr:pic>
    <xdr:clientData/>
  </xdr:twoCellAnchor>
  <xdr:oneCellAnchor>
    <xdr:from>
      <xdr:col>7</xdr:col>
      <xdr:colOff>243841</xdr:colOff>
      <xdr:row>68</xdr:row>
      <xdr:rowOff>655321</xdr:rowOff>
    </xdr:from>
    <xdr:ext cx="355950" cy="944879"/>
    <xdr:pic>
      <xdr:nvPicPr>
        <xdr:cNvPr id="123" name="Imagen 122">
          <a:extLst>
            <a:ext uri="{FF2B5EF4-FFF2-40B4-BE49-F238E27FC236}">
              <a16:creationId xmlns:a16="http://schemas.microsoft.com/office/drawing/2014/main" id="{1CB35354-BA5C-4594-B4AC-5EC470AE9DA1}"/>
            </a:ext>
          </a:extLst>
        </xdr:cNvPr>
        <xdr:cNvPicPr>
          <a:picLocks noChangeAspect="1"/>
        </xdr:cNvPicPr>
      </xdr:nvPicPr>
      <xdr:blipFill rotWithShape="1">
        <a:blip xmlns:r="http://schemas.openxmlformats.org/officeDocument/2006/relationships" r:embed="rId49"/>
        <a:srcRect l="19050" b="-12"/>
        <a:stretch/>
      </xdr:blipFill>
      <xdr:spPr>
        <a:xfrm>
          <a:off x="7071361" y="123146821"/>
          <a:ext cx="355950" cy="944879"/>
        </a:xfrm>
        <a:prstGeom prst="rect">
          <a:avLst/>
        </a:prstGeom>
      </xdr:spPr>
    </xdr:pic>
    <xdr:clientData/>
  </xdr:oneCellAnchor>
  <xdr:oneCellAnchor>
    <xdr:from>
      <xdr:col>3</xdr:col>
      <xdr:colOff>190500</xdr:colOff>
      <xdr:row>69</xdr:row>
      <xdr:rowOff>175259</xdr:rowOff>
    </xdr:from>
    <xdr:ext cx="1310640" cy="1921857"/>
    <xdr:pic>
      <xdr:nvPicPr>
        <xdr:cNvPr id="124" name="Imagen 123">
          <a:extLst>
            <a:ext uri="{FF2B5EF4-FFF2-40B4-BE49-F238E27FC236}">
              <a16:creationId xmlns:a16="http://schemas.microsoft.com/office/drawing/2014/main" id="{A92B3281-2989-4E40-B6D3-88B04E4ED3FE}"/>
            </a:ext>
          </a:extLst>
        </xdr:cNvPr>
        <xdr:cNvPicPr>
          <a:picLocks noChangeAspect="1"/>
        </xdr:cNvPicPr>
      </xdr:nvPicPr>
      <xdr:blipFill rotWithShape="1">
        <a:blip xmlns:r="http://schemas.openxmlformats.org/officeDocument/2006/relationships" r:embed="rId76"/>
        <a:srcRect r="19623" b="295"/>
        <a:stretch/>
      </xdr:blipFill>
      <xdr:spPr>
        <a:xfrm>
          <a:off x="2019300" y="127650239"/>
          <a:ext cx="1310640" cy="1921857"/>
        </a:xfrm>
        <a:prstGeom prst="rect">
          <a:avLst/>
        </a:prstGeom>
      </xdr:spPr>
    </xdr:pic>
    <xdr:clientData/>
  </xdr:oneCellAnchor>
  <xdr:oneCellAnchor>
    <xdr:from>
      <xdr:col>7</xdr:col>
      <xdr:colOff>213360</xdr:colOff>
      <xdr:row>69</xdr:row>
      <xdr:rowOff>533400</xdr:rowOff>
    </xdr:from>
    <xdr:ext cx="355950" cy="944879"/>
    <xdr:pic>
      <xdr:nvPicPr>
        <xdr:cNvPr id="125" name="Imagen 124">
          <a:extLst>
            <a:ext uri="{FF2B5EF4-FFF2-40B4-BE49-F238E27FC236}">
              <a16:creationId xmlns:a16="http://schemas.microsoft.com/office/drawing/2014/main" id="{4EFAC8C3-D917-436B-977E-E8BF8F65D7A2}"/>
            </a:ext>
          </a:extLst>
        </xdr:cNvPr>
        <xdr:cNvPicPr>
          <a:picLocks noChangeAspect="1"/>
        </xdr:cNvPicPr>
      </xdr:nvPicPr>
      <xdr:blipFill rotWithShape="1">
        <a:blip xmlns:r="http://schemas.openxmlformats.org/officeDocument/2006/relationships" r:embed="rId49"/>
        <a:srcRect l="19050" b="-12"/>
        <a:stretch/>
      </xdr:blipFill>
      <xdr:spPr>
        <a:xfrm>
          <a:off x="7040880" y="128008380"/>
          <a:ext cx="355950" cy="944879"/>
        </a:xfrm>
        <a:prstGeom prst="rect">
          <a:avLst/>
        </a:prstGeom>
      </xdr:spPr>
    </xdr:pic>
    <xdr:clientData/>
  </xdr:oneCellAnchor>
  <xdr:twoCellAnchor editAs="oneCell">
    <xdr:from>
      <xdr:col>3</xdr:col>
      <xdr:colOff>205740</xdr:colOff>
      <xdr:row>70</xdr:row>
      <xdr:rowOff>99061</xdr:rowOff>
    </xdr:from>
    <xdr:to>
      <xdr:col>3</xdr:col>
      <xdr:colOff>1638299</xdr:colOff>
      <xdr:row>70</xdr:row>
      <xdr:rowOff>2117687</xdr:rowOff>
    </xdr:to>
    <xdr:pic>
      <xdr:nvPicPr>
        <xdr:cNvPr id="126" name="Imagen 125">
          <a:extLst>
            <a:ext uri="{FF2B5EF4-FFF2-40B4-BE49-F238E27FC236}">
              <a16:creationId xmlns:a16="http://schemas.microsoft.com/office/drawing/2014/main" id="{D62CCFCD-D05D-1C5B-BF94-E0637A63B060}"/>
            </a:ext>
          </a:extLst>
        </xdr:cNvPr>
        <xdr:cNvPicPr>
          <a:picLocks noChangeAspect="1"/>
        </xdr:cNvPicPr>
      </xdr:nvPicPr>
      <xdr:blipFill>
        <a:blip xmlns:r="http://schemas.openxmlformats.org/officeDocument/2006/relationships" r:embed="rId77"/>
        <a:stretch>
          <a:fillRect/>
        </a:stretch>
      </xdr:blipFill>
      <xdr:spPr>
        <a:xfrm>
          <a:off x="2034540" y="130065781"/>
          <a:ext cx="1432559" cy="2022436"/>
        </a:xfrm>
        <a:prstGeom prst="rect">
          <a:avLst/>
        </a:prstGeom>
      </xdr:spPr>
    </xdr:pic>
    <xdr:clientData/>
  </xdr:twoCellAnchor>
  <xdr:oneCellAnchor>
    <xdr:from>
      <xdr:col>7</xdr:col>
      <xdr:colOff>220980</xdr:colOff>
      <xdr:row>70</xdr:row>
      <xdr:rowOff>822960</xdr:rowOff>
    </xdr:from>
    <xdr:ext cx="440055" cy="406803"/>
    <xdr:pic>
      <xdr:nvPicPr>
        <xdr:cNvPr id="127" name="Imagen 126">
          <a:extLst>
            <a:ext uri="{FF2B5EF4-FFF2-40B4-BE49-F238E27FC236}">
              <a16:creationId xmlns:a16="http://schemas.microsoft.com/office/drawing/2014/main" id="{3997F250-4613-40B7-9FD9-B04C752199AF}"/>
            </a:ext>
          </a:extLst>
        </xdr:cNvPr>
        <xdr:cNvPicPr>
          <a:picLocks noChangeAspect="1"/>
        </xdr:cNvPicPr>
      </xdr:nvPicPr>
      <xdr:blipFill>
        <a:blip xmlns:r="http://schemas.openxmlformats.org/officeDocument/2006/relationships" r:embed="rId78"/>
        <a:stretch>
          <a:fillRect/>
        </a:stretch>
      </xdr:blipFill>
      <xdr:spPr>
        <a:xfrm>
          <a:off x="7048500" y="130789680"/>
          <a:ext cx="440055" cy="406803"/>
        </a:xfrm>
        <a:prstGeom prst="rect">
          <a:avLst/>
        </a:prstGeom>
      </xdr:spPr>
    </xdr:pic>
    <xdr:clientData/>
  </xdr:oneCellAnchor>
  <xdr:oneCellAnchor>
    <xdr:from>
      <xdr:col>3</xdr:col>
      <xdr:colOff>316466</xdr:colOff>
      <xdr:row>71</xdr:row>
      <xdr:rowOff>304799</xdr:rowOff>
    </xdr:from>
    <xdr:ext cx="1245634" cy="1701839"/>
    <xdr:pic>
      <xdr:nvPicPr>
        <xdr:cNvPr id="128" name="Imagen 127">
          <a:extLst>
            <a:ext uri="{FF2B5EF4-FFF2-40B4-BE49-F238E27FC236}">
              <a16:creationId xmlns:a16="http://schemas.microsoft.com/office/drawing/2014/main" id="{A06013A1-E706-45B3-A837-536F0181829C}"/>
            </a:ext>
          </a:extLst>
        </xdr:cNvPr>
        <xdr:cNvPicPr>
          <a:picLocks noChangeAspect="1"/>
        </xdr:cNvPicPr>
      </xdr:nvPicPr>
      <xdr:blipFill>
        <a:blip xmlns:r="http://schemas.openxmlformats.org/officeDocument/2006/relationships" r:embed="rId79"/>
        <a:stretch>
          <a:fillRect/>
        </a:stretch>
      </xdr:blipFill>
      <xdr:spPr>
        <a:xfrm>
          <a:off x="2145266" y="132763259"/>
          <a:ext cx="1245634" cy="1701839"/>
        </a:xfrm>
        <a:prstGeom prst="rect">
          <a:avLst/>
        </a:prstGeom>
      </xdr:spPr>
    </xdr:pic>
    <xdr:clientData/>
  </xdr:oneCellAnchor>
  <xdr:oneCellAnchor>
    <xdr:from>
      <xdr:col>7</xdr:col>
      <xdr:colOff>255676</xdr:colOff>
      <xdr:row>71</xdr:row>
      <xdr:rowOff>247245</xdr:rowOff>
    </xdr:from>
    <xdr:ext cx="332564" cy="1682115"/>
    <xdr:pic>
      <xdr:nvPicPr>
        <xdr:cNvPr id="129" name="Imagen 128">
          <a:extLst>
            <a:ext uri="{FF2B5EF4-FFF2-40B4-BE49-F238E27FC236}">
              <a16:creationId xmlns:a16="http://schemas.microsoft.com/office/drawing/2014/main" id="{A1B456CE-E83F-43F3-92CB-822A9CF0B8E8}"/>
            </a:ext>
          </a:extLst>
        </xdr:cNvPr>
        <xdr:cNvPicPr>
          <a:picLocks noChangeAspect="1"/>
        </xdr:cNvPicPr>
      </xdr:nvPicPr>
      <xdr:blipFill>
        <a:blip xmlns:r="http://schemas.openxmlformats.org/officeDocument/2006/relationships" r:embed="rId80"/>
        <a:stretch>
          <a:fillRect/>
        </a:stretch>
      </xdr:blipFill>
      <xdr:spPr>
        <a:xfrm rot="5400000">
          <a:off x="6408420" y="133380481"/>
          <a:ext cx="1682115" cy="332564"/>
        </a:xfrm>
        <a:prstGeom prst="rect">
          <a:avLst/>
        </a:prstGeom>
      </xdr:spPr>
    </xdr:pic>
    <xdr:clientData/>
  </xdr:oneCellAnchor>
  <xdr:oneCellAnchor>
    <xdr:from>
      <xdr:col>3</xdr:col>
      <xdr:colOff>236220</xdr:colOff>
      <xdr:row>72</xdr:row>
      <xdr:rowOff>137160</xdr:rowOff>
    </xdr:from>
    <xdr:ext cx="1349945" cy="1927860"/>
    <xdr:pic>
      <xdr:nvPicPr>
        <xdr:cNvPr id="130" name="Imagen 129">
          <a:extLst>
            <a:ext uri="{FF2B5EF4-FFF2-40B4-BE49-F238E27FC236}">
              <a16:creationId xmlns:a16="http://schemas.microsoft.com/office/drawing/2014/main" id="{A8E16E5B-F552-437F-80CD-C3744F5E1551}"/>
            </a:ext>
          </a:extLst>
        </xdr:cNvPr>
        <xdr:cNvPicPr>
          <a:picLocks noChangeAspect="1"/>
        </xdr:cNvPicPr>
      </xdr:nvPicPr>
      <xdr:blipFill rotWithShape="1">
        <a:blip xmlns:r="http://schemas.openxmlformats.org/officeDocument/2006/relationships" r:embed="rId81"/>
        <a:srcRect r="27859" b="305"/>
        <a:stretch/>
      </xdr:blipFill>
      <xdr:spPr>
        <a:xfrm>
          <a:off x="2065020" y="134835900"/>
          <a:ext cx="1349945" cy="1927860"/>
        </a:xfrm>
        <a:prstGeom prst="rect">
          <a:avLst/>
        </a:prstGeom>
      </xdr:spPr>
    </xdr:pic>
    <xdr:clientData/>
  </xdr:oneCellAnchor>
  <xdr:oneCellAnchor>
    <xdr:from>
      <xdr:col>7</xdr:col>
      <xdr:colOff>190500</xdr:colOff>
      <xdr:row>72</xdr:row>
      <xdr:rowOff>853440</xdr:rowOff>
    </xdr:from>
    <xdr:ext cx="440055" cy="406803"/>
    <xdr:pic>
      <xdr:nvPicPr>
        <xdr:cNvPr id="131" name="Imagen 130">
          <a:extLst>
            <a:ext uri="{FF2B5EF4-FFF2-40B4-BE49-F238E27FC236}">
              <a16:creationId xmlns:a16="http://schemas.microsoft.com/office/drawing/2014/main" id="{F0E9D765-E29C-47CD-989B-8C6FF16B0CC1}"/>
            </a:ext>
          </a:extLst>
        </xdr:cNvPr>
        <xdr:cNvPicPr>
          <a:picLocks noChangeAspect="1"/>
        </xdr:cNvPicPr>
      </xdr:nvPicPr>
      <xdr:blipFill>
        <a:blip xmlns:r="http://schemas.openxmlformats.org/officeDocument/2006/relationships" r:embed="rId78"/>
        <a:stretch>
          <a:fillRect/>
        </a:stretch>
      </xdr:blipFill>
      <xdr:spPr>
        <a:xfrm>
          <a:off x="7018020" y="135552180"/>
          <a:ext cx="440055" cy="406803"/>
        </a:xfrm>
        <a:prstGeom prst="rect">
          <a:avLst/>
        </a:prstGeom>
      </xdr:spPr>
    </xdr:pic>
    <xdr:clientData/>
  </xdr:oneCellAnchor>
  <xdr:twoCellAnchor editAs="oneCell">
    <xdr:from>
      <xdr:col>3</xdr:col>
      <xdr:colOff>220980</xdr:colOff>
      <xdr:row>73</xdr:row>
      <xdr:rowOff>198120</xdr:rowOff>
    </xdr:from>
    <xdr:to>
      <xdr:col>3</xdr:col>
      <xdr:colOff>1584824</xdr:colOff>
      <xdr:row>73</xdr:row>
      <xdr:rowOff>2114550</xdr:rowOff>
    </xdr:to>
    <xdr:pic>
      <xdr:nvPicPr>
        <xdr:cNvPr id="132" name="Imagen 131">
          <a:extLst>
            <a:ext uri="{FF2B5EF4-FFF2-40B4-BE49-F238E27FC236}">
              <a16:creationId xmlns:a16="http://schemas.microsoft.com/office/drawing/2014/main" id="{4A6F0EC2-AE95-EE50-A1D0-091D5E9AD18B}"/>
            </a:ext>
          </a:extLst>
        </xdr:cNvPr>
        <xdr:cNvPicPr>
          <a:picLocks noChangeAspect="1"/>
        </xdr:cNvPicPr>
      </xdr:nvPicPr>
      <xdr:blipFill rotWithShape="1">
        <a:blip xmlns:r="http://schemas.openxmlformats.org/officeDocument/2006/relationships" r:embed="rId82"/>
        <a:srcRect r="13708" b="-1051"/>
        <a:stretch/>
      </xdr:blipFill>
      <xdr:spPr>
        <a:xfrm>
          <a:off x="2049780" y="137388600"/>
          <a:ext cx="1367654" cy="1912620"/>
        </a:xfrm>
        <a:prstGeom prst="rect">
          <a:avLst/>
        </a:prstGeom>
      </xdr:spPr>
    </xdr:pic>
    <xdr:clientData/>
  </xdr:twoCellAnchor>
  <xdr:oneCellAnchor>
    <xdr:from>
      <xdr:col>7</xdr:col>
      <xdr:colOff>213360</xdr:colOff>
      <xdr:row>73</xdr:row>
      <xdr:rowOff>1005840</xdr:rowOff>
    </xdr:from>
    <xdr:ext cx="440055" cy="420138"/>
    <xdr:pic>
      <xdr:nvPicPr>
        <xdr:cNvPr id="133" name="Imagen 132">
          <a:extLst>
            <a:ext uri="{FF2B5EF4-FFF2-40B4-BE49-F238E27FC236}">
              <a16:creationId xmlns:a16="http://schemas.microsoft.com/office/drawing/2014/main" id="{5200AFC4-76F6-47C6-AE1C-64408A851769}"/>
            </a:ext>
          </a:extLst>
        </xdr:cNvPr>
        <xdr:cNvPicPr>
          <a:picLocks noChangeAspect="1"/>
        </xdr:cNvPicPr>
      </xdr:nvPicPr>
      <xdr:blipFill>
        <a:blip xmlns:r="http://schemas.openxmlformats.org/officeDocument/2006/relationships" r:embed="rId78"/>
        <a:stretch>
          <a:fillRect/>
        </a:stretch>
      </xdr:blipFill>
      <xdr:spPr>
        <a:xfrm>
          <a:off x="7040880" y="138196320"/>
          <a:ext cx="440055" cy="420138"/>
        </a:xfrm>
        <a:prstGeom prst="rect">
          <a:avLst/>
        </a:prstGeom>
      </xdr:spPr>
    </xdr:pic>
    <xdr:clientData/>
  </xdr:oneCellAnchor>
  <xdr:oneCellAnchor>
    <xdr:from>
      <xdr:col>3</xdr:col>
      <xdr:colOff>350520</xdr:colOff>
      <xdr:row>74</xdr:row>
      <xdr:rowOff>121920</xdr:rowOff>
    </xdr:from>
    <xdr:ext cx="1325880" cy="1844342"/>
    <xdr:pic>
      <xdr:nvPicPr>
        <xdr:cNvPr id="136" name="Imagen 135">
          <a:extLst>
            <a:ext uri="{FF2B5EF4-FFF2-40B4-BE49-F238E27FC236}">
              <a16:creationId xmlns:a16="http://schemas.microsoft.com/office/drawing/2014/main" id="{7546C588-7A40-4EC3-B476-6E17C2FC50BC}"/>
            </a:ext>
          </a:extLst>
        </xdr:cNvPr>
        <xdr:cNvPicPr>
          <a:picLocks noChangeAspect="1"/>
        </xdr:cNvPicPr>
      </xdr:nvPicPr>
      <xdr:blipFill>
        <a:blip xmlns:r="http://schemas.openxmlformats.org/officeDocument/2006/relationships" r:embed="rId83"/>
        <a:stretch>
          <a:fillRect/>
        </a:stretch>
      </xdr:blipFill>
      <xdr:spPr>
        <a:xfrm>
          <a:off x="2179320" y="139933680"/>
          <a:ext cx="1325880" cy="1844342"/>
        </a:xfrm>
        <a:prstGeom prst="rect">
          <a:avLst/>
        </a:prstGeom>
      </xdr:spPr>
    </xdr:pic>
    <xdr:clientData/>
  </xdr:oneCellAnchor>
  <xdr:oneCellAnchor>
    <xdr:from>
      <xdr:col>7</xdr:col>
      <xdr:colOff>251460</xdr:colOff>
      <xdr:row>74</xdr:row>
      <xdr:rowOff>662940</xdr:rowOff>
    </xdr:from>
    <xdr:ext cx="355950" cy="944879"/>
    <xdr:pic>
      <xdr:nvPicPr>
        <xdr:cNvPr id="137" name="Imagen 136">
          <a:extLst>
            <a:ext uri="{FF2B5EF4-FFF2-40B4-BE49-F238E27FC236}">
              <a16:creationId xmlns:a16="http://schemas.microsoft.com/office/drawing/2014/main" id="{40A63A86-9970-4404-8472-F606B1988C5E}"/>
            </a:ext>
          </a:extLst>
        </xdr:cNvPr>
        <xdr:cNvPicPr>
          <a:picLocks noChangeAspect="1"/>
        </xdr:cNvPicPr>
      </xdr:nvPicPr>
      <xdr:blipFill rotWithShape="1">
        <a:blip xmlns:r="http://schemas.openxmlformats.org/officeDocument/2006/relationships" r:embed="rId49"/>
        <a:srcRect l="19050" b="-12"/>
        <a:stretch/>
      </xdr:blipFill>
      <xdr:spPr>
        <a:xfrm>
          <a:off x="7078980" y="140474700"/>
          <a:ext cx="355950" cy="944879"/>
        </a:xfrm>
        <a:prstGeom prst="rect">
          <a:avLst/>
        </a:prstGeom>
      </xdr:spPr>
    </xdr:pic>
    <xdr:clientData/>
  </xdr:oneCellAnchor>
  <xdr:oneCellAnchor>
    <xdr:from>
      <xdr:col>3</xdr:col>
      <xdr:colOff>373380</xdr:colOff>
      <xdr:row>75</xdr:row>
      <xdr:rowOff>175259</xdr:rowOff>
    </xdr:from>
    <xdr:ext cx="1158239" cy="1627241"/>
    <xdr:pic>
      <xdr:nvPicPr>
        <xdr:cNvPr id="138" name="Imagen 137">
          <a:extLst>
            <a:ext uri="{FF2B5EF4-FFF2-40B4-BE49-F238E27FC236}">
              <a16:creationId xmlns:a16="http://schemas.microsoft.com/office/drawing/2014/main" id="{BF33D795-41C4-4683-90B0-66E592FAC070}"/>
            </a:ext>
          </a:extLst>
        </xdr:cNvPr>
        <xdr:cNvPicPr>
          <a:picLocks noChangeAspect="1"/>
        </xdr:cNvPicPr>
      </xdr:nvPicPr>
      <xdr:blipFill rotWithShape="1">
        <a:blip xmlns:r="http://schemas.openxmlformats.org/officeDocument/2006/relationships" r:embed="rId84"/>
        <a:srcRect r="16898" b="814"/>
        <a:stretch/>
      </xdr:blipFill>
      <xdr:spPr>
        <a:xfrm>
          <a:off x="2202180" y="142394939"/>
          <a:ext cx="1158239" cy="1627241"/>
        </a:xfrm>
        <a:prstGeom prst="rect">
          <a:avLst/>
        </a:prstGeom>
      </xdr:spPr>
    </xdr:pic>
    <xdr:clientData/>
  </xdr:oneCellAnchor>
  <xdr:oneCellAnchor>
    <xdr:from>
      <xdr:col>7</xdr:col>
      <xdr:colOff>289560</xdr:colOff>
      <xdr:row>75</xdr:row>
      <xdr:rowOff>502920</xdr:rowOff>
    </xdr:from>
    <xdr:ext cx="355950" cy="944879"/>
    <xdr:pic>
      <xdr:nvPicPr>
        <xdr:cNvPr id="139" name="Imagen 138">
          <a:extLst>
            <a:ext uri="{FF2B5EF4-FFF2-40B4-BE49-F238E27FC236}">
              <a16:creationId xmlns:a16="http://schemas.microsoft.com/office/drawing/2014/main" id="{7F4D9278-76D6-41E6-B6EA-085B1FF4CC7C}"/>
            </a:ext>
          </a:extLst>
        </xdr:cNvPr>
        <xdr:cNvPicPr>
          <a:picLocks noChangeAspect="1"/>
        </xdr:cNvPicPr>
      </xdr:nvPicPr>
      <xdr:blipFill rotWithShape="1">
        <a:blip xmlns:r="http://schemas.openxmlformats.org/officeDocument/2006/relationships" r:embed="rId49"/>
        <a:srcRect l="19050" b="-12"/>
        <a:stretch/>
      </xdr:blipFill>
      <xdr:spPr>
        <a:xfrm>
          <a:off x="7117080" y="142722600"/>
          <a:ext cx="355950" cy="944879"/>
        </a:xfrm>
        <a:prstGeom prst="rect">
          <a:avLst/>
        </a:prstGeom>
      </xdr:spPr>
    </xdr:pic>
    <xdr:clientData/>
  </xdr:oneCellAnchor>
  <xdr:twoCellAnchor editAs="oneCell">
    <xdr:from>
      <xdr:col>3</xdr:col>
      <xdr:colOff>304801</xdr:colOff>
      <xdr:row>76</xdr:row>
      <xdr:rowOff>91440</xdr:rowOff>
    </xdr:from>
    <xdr:to>
      <xdr:col>3</xdr:col>
      <xdr:colOff>1501140</xdr:colOff>
      <xdr:row>76</xdr:row>
      <xdr:rowOff>1694020</xdr:rowOff>
    </xdr:to>
    <xdr:pic>
      <xdr:nvPicPr>
        <xdr:cNvPr id="140" name="Imagen 139">
          <a:extLst>
            <a:ext uri="{FF2B5EF4-FFF2-40B4-BE49-F238E27FC236}">
              <a16:creationId xmlns:a16="http://schemas.microsoft.com/office/drawing/2014/main" id="{8E0FC94F-8687-2C65-4AC0-0651082E1D89}"/>
            </a:ext>
          </a:extLst>
        </xdr:cNvPr>
        <xdr:cNvPicPr>
          <a:picLocks noChangeAspect="1"/>
        </xdr:cNvPicPr>
      </xdr:nvPicPr>
      <xdr:blipFill>
        <a:blip xmlns:r="http://schemas.openxmlformats.org/officeDocument/2006/relationships" r:embed="rId85"/>
        <a:stretch>
          <a:fillRect/>
        </a:stretch>
      </xdr:blipFill>
      <xdr:spPr>
        <a:xfrm>
          <a:off x="2133601" y="144368520"/>
          <a:ext cx="1188719" cy="1615915"/>
        </a:xfrm>
        <a:prstGeom prst="rect">
          <a:avLst/>
        </a:prstGeom>
      </xdr:spPr>
    </xdr:pic>
    <xdr:clientData/>
  </xdr:twoCellAnchor>
  <xdr:oneCellAnchor>
    <xdr:from>
      <xdr:col>7</xdr:col>
      <xdr:colOff>289560</xdr:colOff>
      <xdr:row>76</xdr:row>
      <xdr:rowOff>502920</xdr:rowOff>
    </xdr:from>
    <xdr:ext cx="355950" cy="944879"/>
    <xdr:pic>
      <xdr:nvPicPr>
        <xdr:cNvPr id="141" name="Imagen 140">
          <a:extLst>
            <a:ext uri="{FF2B5EF4-FFF2-40B4-BE49-F238E27FC236}">
              <a16:creationId xmlns:a16="http://schemas.microsoft.com/office/drawing/2014/main" id="{68CE1049-48F4-4365-B649-016B1C497B83}"/>
            </a:ext>
          </a:extLst>
        </xdr:cNvPr>
        <xdr:cNvPicPr>
          <a:picLocks noChangeAspect="1"/>
        </xdr:cNvPicPr>
      </xdr:nvPicPr>
      <xdr:blipFill rotWithShape="1">
        <a:blip xmlns:r="http://schemas.openxmlformats.org/officeDocument/2006/relationships" r:embed="rId49"/>
        <a:srcRect l="19050" b="-12"/>
        <a:stretch/>
      </xdr:blipFill>
      <xdr:spPr>
        <a:xfrm>
          <a:off x="7117080" y="142722600"/>
          <a:ext cx="355950" cy="944879"/>
        </a:xfrm>
        <a:prstGeom prst="rect">
          <a:avLst/>
        </a:prstGeom>
      </xdr:spPr>
    </xdr:pic>
    <xdr:clientData/>
  </xdr:oneCellAnchor>
  <xdr:oneCellAnchor>
    <xdr:from>
      <xdr:col>3</xdr:col>
      <xdr:colOff>388620</xdr:colOff>
      <xdr:row>77</xdr:row>
      <xdr:rowOff>209021</xdr:rowOff>
    </xdr:from>
    <xdr:ext cx="998219" cy="1602603"/>
    <xdr:pic>
      <xdr:nvPicPr>
        <xdr:cNvPr id="142" name="Imagen 141">
          <a:extLst>
            <a:ext uri="{FF2B5EF4-FFF2-40B4-BE49-F238E27FC236}">
              <a16:creationId xmlns:a16="http://schemas.microsoft.com/office/drawing/2014/main" id="{8BB1F11C-2042-4A8F-A3F2-BF74D976B990}"/>
            </a:ext>
          </a:extLst>
        </xdr:cNvPr>
        <xdr:cNvPicPr>
          <a:picLocks noChangeAspect="1"/>
        </xdr:cNvPicPr>
      </xdr:nvPicPr>
      <xdr:blipFill rotWithShape="1">
        <a:blip xmlns:r="http://schemas.openxmlformats.org/officeDocument/2006/relationships" r:embed="rId86"/>
        <a:srcRect r="23520" b="468"/>
        <a:stretch/>
      </xdr:blipFill>
      <xdr:spPr>
        <a:xfrm>
          <a:off x="2217420" y="146543501"/>
          <a:ext cx="998219" cy="1602603"/>
        </a:xfrm>
        <a:prstGeom prst="rect">
          <a:avLst/>
        </a:prstGeom>
      </xdr:spPr>
    </xdr:pic>
    <xdr:clientData/>
  </xdr:oneCellAnchor>
  <xdr:oneCellAnchor>
    <xdr:from>
      <xdr:col>7</xdr:col>
      <xdr:colOff>198120</xdr:colOff>
      <xdr:row>77</xdr:row>
      <xdr:rowOff>678180</xdr:rowOff>
    </xdr:from>
    <xdr:ext cx="483307" cy="426720"/>
    <xdr:pic>
      <xdr:nvPicPr>
        <xdr:cNvPr id="143" name="Imagen 142">
          <a:extLst>
            <a:ext uri="{FF2B5EF4-FFF2-40B4-BE49-F238E27FC236}">
              <a16:creationId xmlns:a16="http://schemas.microsoft.com/office/drawing/2014/main" id="{59910C2D-9560-4090-AAFA-AED9F606C69B}"/>
            </a:ext>
          </a:extLst>
        </xdr:cNvPr>
        <xdr:cNvPicPr>
          <a:picLocks noChangeAspect="1"/>
        </xdr:cNvPicPr>
      </xdr:nvPicPr>
      <xdr:blipFill>
        <a:blip xmlns:r="http://schemas.openxmlformats.org/officeDocument/2006/relationships" r:embed="rId87"/>
        <a:stretch>
          <a:fillRect/>
        </a:stretch>
      </xdr:blipFill>
      <xdr:spPr>
        <a:xfrm>
          <a:off x="7025640" y="147012660"/>
          <a:ext cx="483307" cy="426720"/>
        </a:xfrm>
        <a:prstGeom prst="rect">
          <a:avLst/>
        </a:prstGeom>
      </xdr:spPr>
    </xdr:pic>
    <xdr:clientData/>
  </xdr:oneCellAnchor>
  <xdr:twoCellAnchor editAs="oneCell">
    <xdr:from>
      <xdr:col>3</xdr:col>
      <xdr:colOff>182881</xdr:colOff>
      <xdr:row>78</xdr:row>
      <xdr:rowOff>141763</xdr:rowOff>
    </xdr:from>
    <xdr:to>
      <xdr:col>3</xdr:col>
      <xdr:colOff>1355502</xdr:colOff>
      <xdr:row>78</xdr:row>
      <xdr:rowOff>1729740</xdr:rowOff>
    </xdr:to>
    <xdr:pic>
      <xdr:nvPicPr>
        <xdr:cNvPr id="145" name="Imagen 144">
          <a:extLst>
            <a:ext uri="{FF2B5EF4-FFF2-40B4-BE49-F238E27FC236}">
              <a16:creationId xmlns:a16="http://schemas.microsoft.com/office/drawing/2014/main" id="{A029E0BB-7A7D-332F-1EDF-44562283C3A7}"/>
            </a:ext>
          </a:extLst>
        </xdr:cNvPr>
        <xdr:cNvPicPr>
          <a:picLocks noChangeAspect="1"/>
        </xdr:cNvPicPr>
      </xdr:nvPicPr>
      <xdr:blipFill>
        <a:blip xmlns:r="http://schemas.openxmlformats.org/officeDocument/2006/relationships" r:embed="rId88"/>
        <a:stretch>
          <a:fillRect/>
        </a:stretch>
      </xdr:blipFill>
      <xdr:spPr>
        <a:xfrm>
          <a:off x="2011681" y="148533643"/>
          <a:ext cx="1176431" cy="1580357"/>
        </a:xfrm>
        <a:prstGeom prst="rect">
          <a:avLst/>
        </a:prstGeom>
      </xdr:spPr>
    </xdr:pic>
    <xdr:clientData/>
  </xdr:twoCellAnchor>
  <xdr:oneCellAnchor>
    <xdr:from>
      <xdr:col>7</xdr:col>
      <xdr:colOff>198120</xdr:colOff>
      <xdr:row>78</xdr:row>
      <xdr:rowOff>800100</xdr:rowOff>
    </xdr:from>
    <xdr:ext cx="483307" cy="426720"/>
    <xdr:pic>
      <xdr:nvPicPr>
        <xdr:cNvPr id="146" name="Imagen 145">
          <a:extLst>
            <a:ext uri="{FF2B5EF4-FFF2-40B4-BE49-F238E27FC236}">
              <a16:creationId xmlns:a16="http://schemas.microsoft.com/office/drawing/2014/main" id="{76106554-AE58-4270-8FFD-192203BCEA32}"/>
            </a:ext>
          </a:extLst>
        </xdr:cNvPr>
        <xdr:cNvPicPr>
          <a:picLocks noChangeAspect="1"/>
        </xdr:cNvPicPr>
      </xdr:nvPicPr>
      <xdr:blipFill>
        <a:blip xmlns:r="http://schemas.openxmlformats.org/officeDocument/2006/relationships" r:embed="rId87"/>
        <a:stretch>
          <a:fillRect/>
        </a:stretch>
      </xdr:blipFill>
      <xdr:spPr>
        <a:xfrm>
          <a:off x="7025640" y="149191980"/>
          <a:ext cx="483307" cy="426720"/>
        </a:xfrm>
        <a:prstGeom prst="rect">
          <a:avLst/>
        </a:prstGeom>
      </xdr:spPr>
    </xdr:pic>
    <xdr:clientData/>
  </xdr:oneCellAnchor>
  <xdr:oneCellAnchor>
    <xdr:from>
      <xdr:col>3</xdr:col>
      <xdr:colOff>419100</xdr:colOff>
      <xdr:row>79</xdr:row>
      <xdr:rowOff>121920</xdr:rowOff>
    </xdr:from>
    <xdr:ext cx="944879" cy="1741479"/>
    <xdr:pic>
      <xdr:nvPicPr>
        <xdr:cNvPr id="147" name="Imagen 146">
          <a:extLst>
            <a:ext uri="{FF2B5EF4-FFF2-40B4-BE49-F238E27FC236}">
              <a16:creationId xmlns:a16="http://schemas.microsoft.com/office/drawing/2014/main" id="{E525E221-241D-47CD-BAF8-2BF6621978DE}"/>
            </a:ext>
          </a:extLst>
        </xdr:cNvPr>
        <xdr:cNvPicPr>
          <a:picLocks noChangeAspect="1"/>
        </xdr:cNvPicPr>
      </xdr:nvPicPr>
      <xdr:blipFill rotWithShape="1">
        <a:blip xmlns:r="http://schemas.openxmlformats.org/officeDocument/2006/relationships" r:embed="rId89"/>
        <a:srcRect l="30873" b="1184"/>
        <a:stretch/>
      </xdr:blipFill>
      <xdr:spPr>
        <a:xfrm>
          <a:off x="2247900" y="150571200"/>
          <a:ext cx="944879" cy="1741479"/>
        </a:xfrm>
        <a:prstGeom prst="rect">
          <a:avLst/>
        </a:prstGeom>
      </xdr:spPr>
    </xdr:pic>
    <xdr:clientData/>
  </xdr:oneCellAnchor>
  <xdr:twoCellAnchor editAs="oneCell">
    <xdr:from>
      <xdr:col>7</xdr:col>
      <xdr:colOff>306547</xdr:colOff>
      <xdr:row>79</xdr:row>
      <xdr:rowOff>66834</xdr:rowOff>
    </xdr:from>
    <xdr:to>
      <xdr:col>7</xdr:col>
      <xdr:colOff>667341</xdr:colOff>
      <xdr:row>79</xdr:row>
      <xdr:rowOff>1905003</xdr:rowOff>
    </xdr:to>
    <xdr:pic>
      <xdr:nvPicPr>
        <xdr:cNvPr id="148" name="Imagen 147">
          <a:extLst>
            <a:ext uri="{FF2B5EF4-FFF2-40B4-BE49-F238E27FC236}">
              <a16:creationId xmlns:a16="http://schemas.microsoft.com/office/drawing/2014/main" id="{BE2C876A-05AF-B459-F013-4398E480B167}"/>
            </a:ext>
          </a:extLst>
        </xdr:cNvPr>
        <xdr:cNvPicPr>
          <a:picLocks noChangeAspect="1"/>
        </xdr:cNvPicPr>
      </xdr:nvPicPr>
      <xdr:blipFill>
        <a:blip xmlns:r="http://schemas.openxmlformats.org/officeDocument/2006/relationships" r:embed="rId90"/>
        <a:stretch>
          <a:fillRect/>
        </a:stretch>
      </xdr:blipFill>
      <xdr:spPr>
        <a:xfrm rot="5400000">
          <a:off x="6388712" y="151261469"/>
          <a:ext cx="1838169" cy="347459"/>
        </a:xfrm>
        <a:prstGeom prst="rect">
          <a:avLst/>
        </a:prstGeom>
      </xdr:spPr>
    </xdr:pic>
    <xdr:clientData/>
  </xdr:twoCellAnchor>
  <xdr:oneCellAnchor>
    <xdr:from>
      <xdr:col>3</xdr:col>
      <xdr:colOff>365761</xdr:colOff>
      <xdr:row>80</xdr:row>
      <xdr:rowOff>60960</xdr:rowOff>
    </xdr:from>
    <xdr:ext cx="1074419" cy="1756454"/>
    <xdr:pic>
      <xdr:nvPicPr>
        <xdr:cNvPr id="149" name="Imagen 148">
          <a:extLst>
            <a:ext uri="{FF2B5EF4-FFF2-40B4-BE49-F238E27FC236}">
              <a16:creationId xmlns:a16="http://schemas.microsoft.com/office/drawing/2014/main" id="{465DC451-4249-4AB1-A824-668ACCCF8BFF}"/>
            </a:ext>
          </a:extLst>
        </xdr:cNvPr>
        <xdr:cNvPicPr>
          <a:picLocks noChangeAspect="1"/>
        </xdr:cNvPicPr>
      </xdr:nvPicPr>
      <xdr:blipFill>
        <a:blip xmlns:r="http://schemas.openxmlformats.org/officeDocument/2006/relationships" r:embed="rId91"/>
        <a:stretch>
          <a:fillRect/>
        </a:stretch>
      </xdr:blipFill>
      <xdr:spPr>
        <a:xfrm>
          <a:off x="2194561" y="152567640"/>
          <a:ext cx="1074419" cy="1756454"/>
        </a:xfrm>
        <a:prstGeom prst="rect">
          <a:avLst/>
        </a:prstGeom>
      </xdr:spPr>
    </xdr:pic>
    <xdr:clientData/>
  </xdr:oneCellAnchor>
  <xdr:twoCellAnchor editAs="oneCell">
    <xdr:from>
      <xdr:col>7</xdr:col>
      <xdr:colOff>320040</xdr:colOff>
      <xdr:row>80</xdr:row>
      <xdr:rowOff>114300</xdr:rowOff>
    </xdr:from>
    <xdr:to>
      <xdr:col>7</xdr:col>
      <xdr:colOff>663689</xdr:colOff>
      <xdr:row>80</xdr:row>
      <xdr:rowOff>1960089</xdr:rowOff>
    </xdr:to>
    <xdr:pic>
      <xdr:nvPicPr>
        <xdr:cNvPr id="150" name="Imagen 149">
          <a:extLst>
            <a:ext uri="{FF2B5EF4-FFF2-40B4-BE49-F238E27FC236}">
              <a16:creationId xmlns:a16="http://schemas.microsoft.com/office/drawing/2014/main" id="{78AC7268-14E6-4BDD-892B-A381FB0DEEB6}"/>
            </a:ext>
          </a:extLst>
        </xdr:cNvPr>
        <xdr:cNvPicPr>
          <a:picLocks noChangeAspect="1"/>
        </xdr:cNvPicPr>
      </xdr:nvPicPr>
      <xdr:blipFill>
        <a:blip xmlns:r="http://schemas.openxmlformats.org/officeDocument/2006/relationships" r:embed="rId90"/>
        <a:stretch>
          <a:fillRect/>
        </a:stretch>
      </xdr:blipFill>
      <xdr:spPr>
        <a:xfrm rot="5400000">
          <a:off x="6402205" y="153366335"/>
          <a:ext cx="1838169" cy="347459"/>
        </a:xfrm>
        <a:prstGeom prst="rect">
          <a:avLst/>
        </a:prstGeom>
      </xdr:spPr>
    </xdr:pic>
    <xdr:clientData/>
  </xdr:twoCellAnchor>
  <xdr:oneCellAnchor>
    <xdr:from>
      <xdr:col>3</xdr:col>
      <xdr:colOff>464820</xdr:colOff>
      <xdr:row>81</xdr:row>
      <xdr:rowOff>137159</xdr:rowOff>
    </xdr:from>
    <xdr:ext cx="1158240" cy="1659487"/>
    <xdr:pic>
      <xdr:nvPicPr>
        <xdr:cNvPr id="151" name="Imagen 150">
          <a:extLst>
            <a:ext uri="{FF2B5EF4-FFF2-40B4-BE49-F238E27FC236}">
              <a16:creationId xmlns:a16="http://schemas.microsoft.com/office/drawing/2014/main" id="{DF02511A-059E-4C9B-9334-877018507346}"/>
            </a:ext>
          </a:extLst>
        </xdr:cNvPr>
        <xdr:cNvPicPr>
          <a:picLocks noChangeAspect="1"/>
        </xdr:cNvPicPr>
      </xdr:nvPicPr>
      <xdr:blipFill rotWithShape="1">
        <a:blip xmlns:r="http://schemas.openxmlformats.org/officeDocument/2006/relationships" r:embed="rId92"/>
        <a:srcRect l="19082" r="14299" b="-3076"/>
        <a:stretch/>
      </xdr:blipFill>
      <xdr:spPr>
        <a:xfrm>
          <a:off x="2293620" y="154701239"/>
          <a:ext cx="1158240" cy="1659487"/>
        </a:xfrm>
        <a:prstGeom prst="rect">
          <a:avLst/>
        </a:prstGeom>
      </xdr:spPr>
    </xdr:pic>
    <xdr:clientData/>
  </xdr:oneCellAnchor>
  <xdr:oneCellAnchor>
    <xdr:from>
      <xdr:col>7</xdr:col>
      <xdr:colOff>342900</xdr:colOff>
      <xdr:row>81</xdr:row>
      <xdr:rowOff>178236</xdr:rowOff>
    </xdr:from>
    <xdr:ext cx="351590" cy="1628774"/>
    <xdr:pic>
      <xdr:nvPicPr>
        <xdr:cNvPr id="152" name="Imagen 151">
          <a:extLst>
            <a:ext uri="{FF2B5EF4-FFF2-40B4-BE49-F238E27FC236}">
              <a16:creationId xmlns:a16="http://schemas.microsoft.com/office/drawing/2014/main" id="{A202CF48-4E14-4966-9F26-294EAD7DAD1E}"/>
            </a:ext>
          </a:extLst>
        </xdr:cNvPr>
        <xdr:cNvPicPr>
          <a:picLocks noChangeAspect="1"/>
        </xdr:cNvPicPr>
      </xdr:nvPicPr>
      <xdr:blipFill>
        <a:blip xmlns:r="http://schemas.openxmlformats.org/officeDocument/2006/relationships" r:embed="rId93"/>
        <a:stretch>
          <a:fillRect/>
        </a:stretch>
      </xdr:blipFill>
      <xdr:spPr>
        <a:xfrm rot="5400000">
          <a:off x="6531828" y="155380908"/>
          <a:ext cx="1628774" cy="351590"/>
        </a:xfrm>
        <a:prstGeom prst="rect">
          <a:avLst/>
        </a:prstGeom>
      </xdr:spPr>
    </xdr:pic>
    <xdr:clientData/>
  </xdr:oneCellAnchor>
  <xdr:oneCellAnchor>
    <xdr:from>
      <xdr:col>3</xdr:col>
      <xdr:colOff>350519</xdr:colOff>
      <xdr:row>82</xdr:row>
      <xdr:rowOff>99060</xdr:rowOff>
    </xdr:from>
    <xdr:ext cx="1181101" cy="1711500"/>
    <xdr:pic>
      <xdr:nvPicPr>
        <xdr:cNvPr id="154" name="Imagen 153">
          <a:extLst>
            <a:ext uri="{FF2B5EF4-FFF2-40B4-BE49-F238E27FC236}">
              <a16:creationId xmlns:a16="http://schemas.microsoft.com/office/drawing/2014/main" id="{BF818528-3567-4F98-AC7F-ED9FC65BC45B}"/>
            </a:ext>
          </a:extLst>
        </xdr:cNvPr>
        <xdr:cNvPicPr>
          <a:picLocks noChangeAspect="1"/>
        </xdr:cNvPicPr>
      </xdr:nvPicPr>
      <xdr:blipFill rotWithShape="1">
        <a:blip xmlns:r="http://schemas.openxmlformats.org/officeDocument/2006/relationships" r:embed="rId94"/>
        <a:srcRect l="18429" b="833"/>
        <a:stretch/>
      </xdr:blipFill>
      <xdr:spPr>
        <a:xfrm>
          <a:off x="2179319" y="156720540"/>
          <a:ext cx="1181101" cy="1711500"/>
        </a:xfrm>
        <a:prstGeom prst="rect">
          <a:avLst/>
        </a:prstGeom>
      </xdr:spPr>
    </xdr:pic>
    <xdr:clientData/>
  </xdr:oneCellAnchor>
  <xdr:oneCellAnchor>
    <xdr:from>
      <xdr:col>7</xdr:col>
      <xdr:colOff>323592</xdr:colOff>
      <xdr:row>82</xdr:row>
      <xdr:rowOff>80268</xdr:rowOff>
    </xdr:from>
    <xdr:ext cx="267216" cy="1752600"/>
    <xdr:pic>
      <xdr:nvPicPr>
        <xdr:cNvPr id="155" name="Imagen 154">
          <a:extLst>
            <a:ext uri="{FF2B5EF4-FFF2-40B4-BE49-F238E27FC236}">
              <a16:creationId xmlns:a16="http://schemas.microsoft.com/office/drawing/2014/main" id="{69DBFB03-EA43-4B90-9DBC-5079444C3C15}"/>
            </a:ext>
          </a:extLst>
        </xdr:cNvPr>
        <xdr:cNvPicPr>
          <a:picLocks noChangeAspect="1"/>
        </xdr:cNvPicPr>
      </xdr:nvPicPr>
      <xdr:blipFill>
        <a:blip xmlns:r="http://schemas.openxmlformats.org/officeDocument/2006/relationships" r:embed="rId95"/>
        <a:stretch>
          <a:fillRect/>
        </a:stretch>
      </xdr:blipFill>
      <xdr:spPr>
        <a:xfrm rot="5400000">
          <a:off x="6408420" y="157444440"/>
          <a:ext cx="1752600" cy="267216"/>
        </a:xfrm>
        <a:prstGeom prst="rect">
          <a:avLst/>
        </a:prstGeom>
      </xdr:spPr>
    </xdr:pic>
    <xdr:clientData/>
  </xdr:oneCellAnchor>
  <xdr:oneCellAnchor>
    <xdr:from>
      <xdr:col>3</xdr:col>
      <xdr:colOff>455296</xdr:colOff>
      <xdr:row>83</xdr:row>
      <xdr:rowOff>236220</xdr:rowOff>
    </xdr:from>
    <xdr:ext cx="977767" cy="1348740"/>
    <xdr:pic>
      <xdr:nvPicPr>
        <xdr:cNvPr id="156" name="Imagen 155">
          <a:extLst>
            <a:ext uri="{FF2B5EF4-FFF2-40B4-BE49-F238E27FC236}">
              <a16:creationId xmlns:a16="http://schemas.microsoft.com/office/drawing/2014/main" id="{02B56DDA-F4AA-45B9-A0E8-B4159D1AD2C2}"/>
            </a:ext>
            <a:ext uri="{147F2762-F138-4A5C-976F-8EAC2B608ADB}">
              <a16:predDERef xmlns:a16="http://schemas.microsoft.com/office/drawing/2014/main" pred="{69DBFB03-EA43-4B90-9DBC-5079444C3C15}"/>
            </a:ext>
          </a:extLst>
        </xdr:cNvPr>
        <xdr:cNvPicPr>
          <a:picLocks noChangeAspect="1"/>
        </xdr:cNvPicPr>
      </xdr:nvPicPr>
      <xdr:blipFill rotWithShape="1">
        <a:blip xmlns:r="http://schemas.openxmlformats.org/officeDocument/2006/relationships" r:embed="rId96"/>
        <a:srcRect t="-1" r="14013" b="1232"/>
        <a:stretch/>
      </xdr:blipFill>
      <xdr:spPr>
        <a:xfrm>
          <a:off x="2312671" y="158989395"/>
          <a:ext cx="977767" cy="1348740"/>
        </a:xfrm>
        <a:prstGeom prst="rect">
          <a:avLst/>
        </a:prstGeom>
      </xdr:spPr>
    </xdr:pic>
    <xdr:clientData/>
  </xdr:oneCellAnchor>
  <xdr:oneCellAnchor>
    <xdr:from>
      <xdr:col>7</xdr:col>
      <xdr:colOff>397329</xdr:colOff>
      <xdr:row>83</xdr:row>
      <xdr:rowOff>97972</xdr:rowOff>
    </xdr:from>
    <xdr:ext cx="248344" cy="1744041"/>
    <xdr:pic>
      <xdr:nvPicPr>
        <xdr:cNvPr id="157" name="Imagen 156">
          <a:extLst>
            <a:ext uri="{FF2B5EF4-FFF2-40B4-BE49-F238E27FC236}">
              <a16:creationId xmlns:a16="http://schemas.microsoft.com/office/drawing/2014/main" id="{765F5071-9664-41E7-AF9D-A8EB6A3C7F89}"/>
            </a:ext>
          </a:extLst>
        </xdr:cNvPr>
        <xdr:cNvPicPr>
          <a:picLocks noChangeAspect="1"/>
        </xdr:cNvPicPr>
      </xdr:nvPicPr>
      <xdr:blipFill>
        <a:blip xmlns:r="http://schemas.openxmlformats.org/officeDocument/2006/relationships" r:embed="rId97"/>
        <a:stretch>
          <a:fillRect/>
        </a:stretch>
      </xdr:blipFill>
      <xdr:spPr>
        <a:xfrm rot="5400000">
          <a:off x="6477000" y="159524701"/>
          <a:ext cx="1744041" cy="248344"/>
        </a:xfrm>
        <a:prstGeom prst="rect">
          <a:avLst/>
        </a:prstGeom>
      </xdr:spPr>
    </xdr:pic>
    <xdr:clientData/>
  </xdr:oneCellAnchor>
  <xdr:oneCellAnchor>
    <xdr:from>
      <xdr:col>3</xdr:col>
      <xdr:colOff>411480</xdr:colOff>
      <xdr:row>84</xdr:row>
      <xdr:rowOff>83821</xdr:rowOff>
    </xdr:from>
    <xdr:ext cx="1019175" cy="1494851"/>
    <xdr:pic>
      <xdr:nvPicPr>
        <xdr:cNvPr id="158" name="Imagen 157">
          <a:extLst>
            <a:ext uri="{FF2B5EF4-FFF2-40B4-BE49-F238E27FC236}">
              <a16:creationId xmlns:a16="http://schemas.microsoft.com/office/drawing/2014/main" id="{C1072119-8D1A-4A3F-866A-A8D1BE34B438}"/>
            </a:ext>
          </a:extLst>
        </xdr:cNvPr>
        <xdr:cNvPicPr>
          <a:picLocks noChangeAspect="1"/>
        </xdr:cNvPicPr>
      </xdr:nvPicPr>
      <xdr:blipFill rotWithShape="1">
        <a:blip xmlns:r="http://schemas.openxmlformats.org/officeDocument/2006/relationships" r:embed="rId98"/>
        <a:srcRect l="26781" r="11725" b="-1026"/>
        <a:stretch/>
      </xdr:blipFill>
      <xdr:spPr>
        <a:xfrm>
          <a:off x="2590800" y="103308151"/>
          <a:ext cx="1019175" cy="1494851"/>
        </a:xfrm>
        <a:prstGeom prst="rect">
          <a:avLst/>
        </a:prstGeom>
      </xdr:spPr>
    </xdr:pic>
    <xdr:clientData/>
  </xdr:oneCellAnchor>
  <xdr:oneCellAnchor>
    <xdr:from>
      <xdr:col>7</xdr:col>
      <xdr:colOff>330397</xdr:colOff>
      <xdr:row>84</xdr:row>
      <xdr:rowOff>111564</xdr:rowOff>
    </xdr:from>
    <xdr:ext cx="270749" cy="1800224"/>
    <xdr:pic>
      <xdr:nvPicPr>
        <xdr:cNvPr id="159" name="Imagen 158">
          <a:extLst>
            <a:ext uri="{FF2B5EF4-FFF2-40B4-BE49-F238E27FC236}">
              <a16:creationId xmlns:a16="http://schemas.microsoft.com/office/drawing/2014/main" id="{CAFA30F5-CFA8-42F8-96DF-571AD8621098}"/>
            </a:ext>
          </a:extLst>
        </xdr:cNvPr>
        <xdr:cNvPicPr>
          <a:picLocks noChangeAspect="1"/>
        </xdr:cNvPicPr>
      </xdr:nvPicPr>
      <xdr:blipFill>
        <a:blip xmlns:r="http://schemas.openxmlformats.org/officeDocument/2006/relationships" r:embed="rId99"/>
        <a:stretch>
          <a:fillRect/>
        </a:stretch>
      </xdr:blipFill>
      <xdr:spPr>
        <a:xfrm rot="5400000">
          <a:off x="6393180" y="161612581"/>
          <a:ext cx="1800224" cy="270749"/>
        </a:xfrm>
        <a:prstGeom prst="rect">
          <a:avLst/>
        </a:prstGeom>
      </xdr:spPr>
    </xdr:pic>
    <xdr:clientData/>
  </xdr:oneCellAnchor>
  <xdr:oneCellAnchor>
    <xdr:from>
      <xdr:col>3</xdr:col>
      <xdr:colOff>434340</xdr:colOff>
      <xdr:row>85</xdr:row>
      <xdr:rowOff>114299</xdr:rowOff>
    </xdr:from>
    <xdr:ext cx="1234440" cy="1686600"/>
    <xdr:pic>
      <xdr:nvPicPr>
        <xdr:cNvPr id="160" name="Imagen 159">
          <a:extLst>
            <a:ext uri="{FF2B5EF4-FFF2-40B4-BE49-F238E27FC236}">
              <a16:creationId xmlns:a16="http://schemas.microsoft.com/office/drawing/2014/main" id="{69A28997-AA0D-4908-A9C0-4D01E61D25D9}"/>
            </a:ext>
          </a:extLst>
        </xdr:cNvPr>
        <xdr:cNvPicPr>
          <a:picLocks noChangeAspect="1"/>
        </xdr:cNvPicPr>
      </xdr:nvPicPr>
      <xdr:blipFill rotWithShape="1">
        <a:blip xmlns:r="http://schemas.openxmlformats.org/officeDocument/2006/relationships" r:embed="rId100"/>
        <a:srcRect r="16139" b="-1124"/>
        <a:stretch/>
      </xdr:blipFill>
      <xdr:spPr>
        <a:xfrm>
          <a:off x="2263140" y="162907979"/>
          <a:ext cx="1234440" cy="1686600"/>
        </a:xfrm>
        <a:prstGeom prst="rect">
          <a:avLst/>
        </a:prstGeom>
      </xdr:spPr>
    </xdr:pic>
    <xdr:clientData/>
  </xdr:oneCellAnchor>
  <xdr:oneCellAnchor>
    <xdr:from>
      <xdr:col>7</xdr:col>
      <xdr:colOff>171218</xdr:colOff>
      <xdr:row>85</xdr:row>
      <xdr:rowOff>118342</xdr:rowOff>
    </xdr:from>
    <xdr:ext cx="596265" cy="1731181"/>
    <xdr:pic>
      <xdr:nvPicPr>
        <xdr:cNvPr id="161" name="Imagen 160">
          <a:extLst>
            <a:ext uri="{FF2B5EF4-FFF2-40B4-BE49-F238E27FC236}">
              <a16:creationId xmlns:a16="http://schemas.microsoft.com/office/drawing/2014/main" id="{CF1FCC96-2358-4708-85B1-E55902DF2022}"/>
            </a:ext>
          </a:extLst>
        </xdr:cNvPr>
        <xdr:cNvPicPr>
          <a:picLocks noChangeAspect="1"/>
        </xdr:cNvPicPr>
      </xdr:nvPicPr>
      <xdr:blipFill>
        <a:blip xmlns:r="http://schemas.openxmlformats.org/officeDocument/2006/relationships" r:embed="rId101"/>
        <a:stretch>
          <a:fillRect/>
        </a:stretch>
      </xdr:blipFill>
      <xdr:spPr>
        <a:xfrm rot="5400000">
          <a:off x="6431280" y="163479480"/>
          <a:ext cx="1731181" cy="596265"/>
        </a:xfrm>
        <a:prstGeom prst="rect">
          <a:avLst/>
        </a:prstGeom>
      </xdr:spPr>
    </xdr:pic>
    <xdr:clientData/>
  </xdr:oneCellAnchor>
  <xdr:oneCellAnchor>
    <xdr:from>
      <xdr:col>3</xdr:col>
      <xdr:colOff>434339</xdr:colOff>
      <xdr:row>86</xdr:row>
      <xdr:rowOff>167640</xdr:rowOff>
    </xdr:from>
    <xdr:ext cx="1134681" cy="1623059"/>
    <xdr:pic>
      <xdr:nvPicPr>
        <xdr:cNvPr id="162" name="Imagen 161">
          <a:extLst>
            <a:ext uri="{FF2B5EF4-FFF2-40B4-BE49-F238E27FC236}">
              <a16:creationId xmlns:a16="http://schemas.microsoft.com/office/drawing/2014/main" id="{5DB8CDCC-D6F2-4EC7-BC68-AD60D7FC8D06}"/>
            </a:ext>
          </a:extLst>
        </xdr:cNvPr>
        <xdr:cNvPicPr>
          <a:picLocks noChangeAspect="1"/>
        </xdr:cNvPicPr>
      </xdr:nvPicPr>
      <xdr:blipFill rotWithShape="1">
        <a:blip xmlns:r="http://schemas.openxmlformats.org/officeDocument/2006/relationships" r:embed="rId102"/>
        <a:srcRect r="19101" b="1584"/>
        <a:stretch/>
      </xdr:blipFill>
      <xdr:spPr>
        <a:xfrm>
          <a:off x="2263139" y="165018720"/>
          <a:ext cx="1134681" cy="1623059"/>
        </a:xfrm>
        <a:prstGeom prst="rect">
          <a:avLst/>
        </a:prstGeom>
      </xdr:spPr>
    </xdr:pic>
    <xdr:clientData/>
  </xdr:oneCellAnchor>
  <xdr:oneCellAnchor>
    <xdr:from>
      <xdr:col>7</xdr:col>
      <xdr:colOff>327660</xdr:colOff>
      <xdr:row>86</xdr:row>
      <xdr:rowOff>149983</xdr:rowOff>
    </xdr:from>
    <xdr:ext cx="263207" cy="1743904"/>
    <xdr:pic>
      <xdr:nvPicPr>
        <xdr:cNvPr id="163" name="Imagen 162">
          <a:extLst>
            <a:ext uri="{FF2B5EF4-FFF2-40B4-BE49-F238E27FC236}">
              <a16:creationId xmlns:a16="http://schemas.microsoft.com/office/drawing/2014/main" id="{3CF5268F-F262-42A5-A5E4-00AC58222F19}"/>
            </a:ext>
          </a:extLst>
        </xdr:cNvPr>
        <xdr:cNvPicPr>
          <a:picLocks noChangeAspect="1"/>
        </xdr:cNvPicPr>
      </xdr:nvPicPr>
      <xdr:blipFill>
        <a:blip xmlns:r="http://schemas.openxmlformats.org/officeDocument/2006/relationships" r:embed="rId103"/>
        <a:stretch>
          <a:fillRect/>
        </a:stretch>
      </xdr:blipFill>
      <xdr:spPr>
        <a:xfrm rot="5400000">
          <a:off x="6414832" y="165741411"/>
          <a:ext cx="1743904" cy="263207"/>
        </a:xfrm>
        <a:prstGeom prst="rect">
          <a:avLst/>
        </a:prstGeom>
      </xdr:spPr>
    </xdr:pic>
    <xdr:clientData/>
  </xdr:oneCellAnchor>
  <xdr:oneCellAnchor>
    <xdr:from>
      <xdr:col>3</xdr:col>
      <xdr:colOff>312420</xdr:colOff>
      <xdr:row>87</xdr:row>
      <xdr:rowOff>60960</xdr:rowOff>
    </xdr:from>
    <xdr:ext cx="1280160" cy="1839473"/>
    <xdr:pic>
      <xdr:nvPicPr>
        <xdr:cNvPr id="164" name="Imagen 163">
          <a:extLst>
            <a:ext uri="{FF2B5EF4-FFF2-40B4-BE49-F238E27FC236}">
              <a16:creationId xmlns:a16="http://schemas.microsoft.com/office/drawing/2014/main" id="{27100DED-7DD2-451A-8D96-746F5F1375CC}"/>
            </a:ext>
          </a:extLst>
        </xdr:cNvPr>
        <xdr:cNvPicPr>
          <a:picLocks noChangeAspect="1"/>
        </xdr:cNvPicPr>
      </xdr:nvPicPr>
      <xdr:blipFill>
        <a:blip xmlns:r="http://schemas.openxmlformats.org/officeDocument/2006/relationships" r:embed="rId104"/>
        <a:stretch>
          <a:fillRect/>
        </a:stretch>
      </xdr:blipFill>
      <xdr:spPr>
        <a:xfrm>
          <a:off x="2141220" y="166969440"/>
          <a:ext cx="1280160" cy="1839473"/>
        </a:xfrm>
        <a:prstGeom prst="rect">
          <a:avLst/>
        </a:prstGeom>
      </xdr:spPr>
    </xdr:pic>
    <xdr:clientData/>
  </xdr:oneCellAnchor>
  <xdr:oneCellAnchor>
    <xdr:from>
      <xdr:col>3</xdr:col>
      <xdr:colOff>426720</xdr:colOff>
      <xdr:row>88</xdr:row>
      <xdr:rowOff>45720</xdr:rowOff>
    </xdr:from>
    <xdr:ext cx="990600" cy="1839908"/>
    <xdr:pic>
      <xdr:nvPicPr>
        <xdr:cNvPr id="165" name="Imagen 164">
          <a:extLst>
            <a:ext uri="{FF2B5EF4-FFF2-40B4-BE49-F238E27FC236}">
              <a16:creationId xmlns:a16="http://schemas.microsoft.com/office/drawing/2014/main" id="{8A7BBDF6-4E18-4220-AF9F-06667ADC8D5B}"/>
            </a:ext>
          </a:extLst>
        </xdr:cNvPr>
        <xdr:cNvPicPr>
          <a:picLocks noChangeAspect="1"/>
        </xdr:cNvPicPr>
      </xdr:nvPicPr>
      <xdr:blipFill>
        <a:blip xmlns:r="http://schemas.openxmlformats.org/officeDocument/2006/relationships" r:embed="rId105"/>
        <a:stretch>
          <a:fillRect/>
        </a:stretch>
      </xdr:blipFill>
      <xdr:spPr>
        <a:xfrm>
          <a:off x="2255520" y="169011600"/>
          <a:ext cx="990600" cy="1839908"/>
        </a:xfrm>
        <a:prstGeom prst="rect">
          <a:avLst/>
        </a:prstGeom>
      </xdr:spPr>
    </xdr:pic>
    <xdr:clientData/>
  </xdr:oneCellAnchor>
  <xdr:twoCellAnchor editAs="oneCell">
    <xdr:from>
      <xdr:col>3</xdr:col>
      <xdr:colOff>381001</xdr:colOff>
      <xdr:row>89</xdr:row>
      <xdr:rowOff>144780</xdr:rowOff>
    </xdr:from>
    <xdr:to>
      <xdr:col>3</xdr:col>
      <xdr:colOff>1466850</xdr:colOff>
      <xdr:row>89</xdr:row>
      <xdr:rowOff>1980301</xdr:rowOff>
    </xdr:to>
    <xdr:pic>
      <xdr:nvPicPr>
        <xdr:cNvPr id="166" name="Imagen 165">
          <a:extLst>
            <a:ext uri="{FF2B5EF4-FFF2-40B4-BE49-F238E27FC236}">
              <a16:creationId xmlns:a16="http://schemas.microsoft.com/office/drawing/2014/main" id="{22F606B7-06B5-16D3-3F67-4BEBB86A9FFA}"/>
            </a:ext>
          </a:extLst>
        </xdr:cNvPr>
        <xdr:cNvPicPr>
          <a:picLocks noChangeAspect="1"/>
        </xdr:cNvPicPr>
      </xdr:nvPicPr>
      <xdr:blipFill>
        <a:blip xmlns:r="http://schemas.openxmlformats.org/officeDocument/2006/relationships" r:embed="rId106"/>
        <a:stretch>
          <a:fillRect/>
        </a:stretch>
      </xdr:blipFill>
      <xdr:spPr>
        <a:xfrm>
          <a:off x="2209801" y="171168060"/>
          <a:ext cx="1089659" cy="1835521"/>
        </a:xfrm>
        <a:prstGeom prst="rect">
          <a:avLst/>
        </a:prstGeom>
      </xdr:spPr>
    </xdr:pic>
    <xdr:clientData/>
  </xdr:twoCellAnchor>
  <xdr:twoCellAnchor editAs="oneCell">
    <xdr:from>
      <xdr:col>3</xdr:col>
      <xdr:colOff>320041</xdr:colOff>
      <xdr:row>90</xdr:row>
      <xdr:rowOff>205740</xdr:rowOff>
    </xdr:from>
    <xdr:to>
      <xdr:col>3</xdr:col>
      <xdr:colOff>1424940</xdr:colOff>
      <xdr:row>90</xdr:row>
      <xdr:rowOff>1867335</xdr:rowOff>
    </xdr:to>
    <xdr:pic>
      <xdr:nvPicPr>
        <xdr:cNvPr id="167" name="Imagen 166">
          <a:extLst>
            <a:ext uri="{FF2B5EF4-FFF2-40B4-BE49-F238E27FC236}">
              <a16:creationId xmlns:a16="http://schemas.microsoft.com/office/drawing/2014/main" id="{72106491-1239-63CB-102C-06342B8BCA43}"/>
            </a:ext>
          </a:extLst>
        </xdr:cNvPr>
        <xdr:cNvPicPr>
          <a:picLocks noChangeAspect="1"/>
        </xdr:cNvPicPr>
      </xdr:nvPicPr>
      <xdr:blipFill>
        <a:blip xmlns:r="http://schemas.openxmlformats.org/officeDocument/2006/relationships" r:embed="rId107"/>
        <a:stretch>
          <a:fillRect/>
        </a:stretch>
      </xdr:blipFill>
      <xdr:spPr>
        <a:xfrm>
          <a:off x="2148841" y="173286420"/>
          <a:ext cx="1097279" cy="1661595"/>
        </a:xfrm>
        <a:prstGeom prst="rect">
          <a:avLst/>
        </a:prstGeom>
      </xdr:spPr>
    </xdr:pic>
    <xdr:clientData/>
  </xdr:twoCellAnchor>
  <xdr:oneCellAnchor>
    <xdr:from>
      <xdr:col>3</xdr:col>
      <xdr:colOff>472440</xdr:colOff>
      <xdr:row>91</xdr:row>
      <xdr:rowOff>243841</xdr:rowOff>
    </xdr:from>
    <xdr:ext cx="1020550" cy="1522095"/>
    <xdr:pic>
      <xdr:nvPicPr>
        <xdr:cNvPr id="168" name="Imagen 167">
          <a:extLst>
            <a:ext uri="{FF2B5EF4-FFF2-40B4-BE49-F238E27FC236}">
              <a16:creationId xmlns:a16="http://schemas.microsoft.com/office/drawing/2014/main" id="{CA18B1B6-DDB4-48FA-9FDF-A5589669BB61}"/>
            </a:ext>
          </a:extLst>
        </xdr:cNvPr>
        <xdr:cNvPicPr>
          <a:picLocks noChangeAspect="1"/>
        </xdr:cNvPicPr>
      </xdr:nvPicPr>
      <xdr:blipFill rotWithShape="1">
        <a:blip xmlns:r="http://schemas.openxmlformats.org/officeDocument/2006/relationships" r:embed="rId108"/>
        <a:srcRect r="17293" b="616"/>
        <a:stretch/>
      </xdr:blipFill>
      <xdr:spPr>
        <a:xfrm>
          <a:off x="2301240" y="175381921"/>
          <a:ext cx="1020550" cy="1522095"/>
        </a:xfrm>
        <a:prstGeom prst="rect">
          <a:avLst/>
        </a:prstGeom>
      </xdr:spPr>
    </xdr:pic>
    <xdr:clientData/>
  </xdr:oneCellAnchor>
  <xdr:oneCellAnchor>
    <xdr:from>
      <xdr:col>7</xdr:col>
      <xdr:colOff>266884</xdr:colOff>
      <xdr:row>91</xdr:row>
      <xdr:rowOff>91257</xdr:rowOff>
    </xdr:from>
    <xdr:ext cx="293001" cy="1771650"/>
    <xdr:pic>
      <xdr:nvPicPr>
        <xdr:cNvPr id="169" name="Imagen 168">
          <a:extLst>
            <a:ext uri="{FF2B5EF4-FFF2-40B4-BE49-F238E27FC236}">
              <a16:creationId xmlns:a16="http://schemas.microsoft.com/office/drawing/2014/main" id="{E160E3CB-18EB-42FA-BE36-691A99FB5025}"/>
            </a:ext>
          </a:extLst>
        </xdr:cNvPr>
        <xdr:cNvPicPr>
          <a:picLocks noChangeAspect="1"/>
        </xdr:cNvPicPr>
      </xdr:nvPicPr>
      <xdr:blipFill>
        <a:blip xmlns:r="http://schemas.openxmlformats.org/officeDocument/2006/relationships" r:embed="rId109"/>
        <a:stretch>
          <a:fillRect/>
        </a:stretch>
      </xdr:blipFill>
      <xdr:spPr>
        <a:xfrm rot="5400000">
          <a:off x="6355080" y="175968661"/>
          <a:ext cx="1771650" cy="293001"/>
        </a:xfrm>
        <a:prstGeom prst="rect">
          <a:avLst/>
        </a:prstGeom>
      </xdr:spPr>
    </xdr:pic>
    <xdr:clientData/>
  </xdr:oneCellAnchor>
  <xdr:oneCellAnchor>
    <xdr:from>
      <xdr:col>3</xdr:col>
      <xdr:colOff>396240</xdr:colOff>
      <xdr:row>92</xdr:row>
      <xdr:rowOff>38099</xdr:rowOff>
    </xdr:from>
    <xdr:ext cx="975360" cy="1754437"/>
    <xdr:pic>
      <xdr:nvPicPr>
        <xdr:cNvPr id="170" name="Imagen 169">
          <a:extLst>
            <a:ext uri="{FF2B5EF4-FFF2-40B4-BE49-F238E27FC236}">
              <a16:creationId xmlns:a16="http://schemas.microsoft.com/office/drawing/2014/main" id="{A229B33E-C0F8-4D10-9FC8-F36F8E75B2B7}"/>
            </a:ext>
          </a:extLst>
        </xdr:cNvPr>
        <xdr:cNvPicPr>
          <a:picLocks noChangeAspect="1"/>
        </xdr:cNvPicPr>
      </xdr:nvPicPr>
      <xdr:blipFill rotWithShape="1">
        <a:blip xmlns:r="http://schemas.openxmlformats.org/officeDocument/2006/relationships" r:embed="rId110"/>
        <a:srcRect t="-1" r="11784" b="-825"/>
        <a:stretch/>
      </xdr:blipFill>
      <xdr:spPr>
        <a:xfrm>
          <a:off x="2225040" y="177233579"/>
          <a:ext cx="975360" cy="1754437"/>
        </a:xfrm>
        <a:prstGeom prst="rect">
          <a:avLst/>
        </a:prstGeom>
      </xdr:spPr>
    </xdr:pic>
    <xdr:clientData/>
  </xdr:oneCellAnchor>
  <xdr:oneCellAnchor>
    <xdr:from>
      <xdr:col>7</xdr:col>
      <xdr:colOff>320040</xdr:colOff>
      <xdr:row>92</xdr:row>
      <xdr:rowOff>137161</xdr:rowOff>
    </xdr:from>
    <xdr:ext cx="293001" cy="1771650"/>
    <xdr:pic>
      <xdr:nvPicPr>
        <xdr:cNvPr id="171" name="Imagen 170">
          <a:extLst>
            <a:ext uri="{FF2B5EF4-FFF2-40B4-BE49-F238E27FC236}">
              <a16:creationId xmlns:a16="http://schemas.microsoft.com/office/drawing/2014/main" id="{A5BD35F3-A611-445E-B803-B7616E9CB012}"/>
            </a:ext>
          </a:extLst>
        </xdr:cNvPr>
        <xdr:cNvPicPr>
          <a:picLocks noChangeAspect="1"/>
        </xdr:cNvPicPr>
      </xdr:nvPicPr>
      <xdr:blipFill>
        <a:blip xmlns:r="http://schemas.openxmlformats.org/officeDocument/2006/relationships" r:embed="rId109"/>
        <a:stretch>
          <a:fillRect/>
        </a:stretch>
      </xdr:blipFill>
      <xdr:spPr>
        <a:xfrm rot="5400000">
          <a:off x="6408236" y="178071965"/>
          <a:ext cx="1771650" cy="293001"/>
        </a:xfrm>
        <a:prstGeom prst="rect">
          <a:avLst/>
        </a:prstGeom>
      </xdr:spPr>
    </xdr:pic>
    <xdr:clientData/>
  </xdr:oneCellAnchor>
  <xdr:oneCellAnchor>
    <xdr:from>
      <xdr:col>3</xdr:col>
      <xdr:colOff>411480</xdr:colOff>
      <xdr:row>93</xdr:row>
      <xdr:rowOff>190500</xdr:rowOff>
    </xdr:from>
    <xdr:ext cx="1053465" cy="1486658"/>
    <xdr:pic>
      <xdr:nvPicPr>
        <xdr:cNvPr id="172" name="Imagen 171">
          <a:extLst>
            <a:ext uri="{FF2B5EF4-FFF2-40B4-BE49-F238E27FC236}">
              <a16:creationId xmlns:a16="http://schemas.microsoft.com/office/drawing/2014/main" id="{3B7AF717-98CF-4899-A02F-F25610B6C424}"/>
            </a:ext>
          </a:extLst>
        </xdr:cNvPr>
        <xdr:cNvPicPr>
          <a:picLocks noChangeAspect="1"/>
        </xdr:cNvPicPr>
      </xdr:nvPicPr>
      <xdr:blipFill rotWithShape="1">
        <a:blip xmlns:r="http://schemas.openxmlformats.org/officeDocument/2006/relationships" r:embed="rId111"/>
        <a:srcRect l="13395" t="5542" r="17456" b="247"/>
        <a:stretch/>
      </xdr:blipFill>
      <xdr:spPr>
        <a:xfrm>
          <a:off x="2240280" y="179405280"/>
          <a:ext cx="1053465" cy="1486658"/>
        </a:xfrm>
        <a:prstGeom prst="rect">
          <a:avLst/>
        </a:prstGeom>
      </xdr:spPr>
    </xdr:pic>
    <xdr:clientData/>
  </xdr:oneCellAnchor>
  <xdr:oneCellAnchor>
    <xdr:from>
      <xdr:col>7</xdr:col>
      <xdr:colOff>306818</xdr:colOff>
      <xdr:row>93</xdr:row>
      <xdr:rowOff>81805</xdr:rowOff>
    </xdr:from>
    <xdr:ext cx="298834" cy="1526019"/>
    <xdr:pic>
      <xdr:nvPicPr>
        <xdr:cNvPr id="173" name="Imagen 172">
          <a:extLst>
            <a:ext uri="{FF2B5EF4-FFF2-40B4-BE49-F238E27FC236}">
              <a16:creationId xmlns:a16="http://schemas.microsoft.com/office/drawing/2014/main" id="{DD3CE963-ECB9-4BE7-B792-7190FDCB39BD}"/>
            </a:ext>
          </a:extLst>
        </xdr:cNvPr>
        <xdr:cNvPicPr>
          <a:picLocks noChangeAspect="1"/>
        </xdr:cNvPicPr>
      </xdr:nvPicPr>
      <xdr:blipFill>
        <a:blip xmlns:r="http://schemas.openxmlformats.org/officeDocument/2006/relationships" r:embed="rId112"/>
        <a:stretch>
          <a:fillRect/>
        </a:stretch>
      </xdr:blipFill>
      <xdr:spPr>
        <a:xfrm rot="5400000">
          <a:off x="6520745" y="179910178"/>
          <a:ext cx="1526019" cy="298834"/>
        </a:xfrm>
        <a:prstGeom prst="rect">
          <a:avLst/>
        </a:prstGeom>
      </xdr:spPr>
    </xdr:pic>
    <xdr:clientData/>
  </xdr:oneCellAnchor>
  <xdr:oneCellAnchor>
    <xdr:from>
      <xdr:col>3</xdr:col>
      <xdr:colOff>411480</xdr:colOff>
      <xdr:row>94</xdr:row>
      <xdr:rowOff>83820</xdr:rowOff>
    </xdr:from>
    <xdr:ext cx="901066" cy="1531448"/>
    <xdr:pic>
      <xdr:nvPicPr>
        <xdr:cNvPr id="174" name="Imagen 173">
          <a:extLst>
            <a:ext uri="{FF2B5EF4-FFF2-40B4-BE49-F238E27FC236}">
              <a16:creationId xmlns:a16="http://schemas.microsoft.com/office/drawing/2014/main" id="{3332C01A-BF79-404A-8277-259138B296AF}"/>
            </a:ext>
          </a:extLst>
        </xdr:cNvPr>
        <xdr:cNvPicPr>
          <a:picLocks noChangeAspect="1"/>
        </xdr:cNvPicPr>
      </xdr:nvPicPr>
      <xdr:blipFill>
        <a:blip xmlns:r="http://schemas.openxmlformats.org/officeDocument/2006/relationships" r:embed="rId113"/>
        <a:stretch>
          <a:fillRect/>
        </a:stretch>
      </xdr:blipFill>
      <xdr:spPr>
        <a:xfrm>
          <a:off x="2590800" y="129520950"/>
          <a:ext cx="901066" cy="1531448"/>
        </a:xfrm>
        <a:prstGeom prst="rect">
          <a:avLst/>
        </a:prstGeom>
      </xdr:spPr>
    </xdr:pic>
    <xdr:clientData/>
  </xdr:oneCellAnchor>
  <xdr:oneCellAnchor>
    <xdr:from>
      <xdr:col>7</xdr:col>
      <xdr:colOff>274320</xdr:colOff>
      <xdr:row>94</xdr:row>
      <xdr:rowOff>152401</xdr:rowOff>
    </xdr:from>
    <xdr:ext cx="298834" cy="1526019"/>
    <xdr:pic>
      <xdr:nvPicPr>
        <xdr:cNvPr id="175" name="Imagen 174">
          <a:extLst>
            <a:ext uri="{FF2B5EF4-FFF2-40B4-BE49-F238E27FC236}">
              <a16:creationId xmlns:a16="http://schemas.microsoft.com/office/drawing/2014/main" id="{FC289B36-D7D6-4761-B3C2-C9C46F8888B2}"/>
            </a:ext>
          </a:extLst>
        </xdr:cNvPr>
        <xdr:cNvPicPr>
          <a:picLocks noChangeAspect="1"/>
        </xdr:cNvPicPr>
      </xdr:nvPicPr>
      <xdr:blipFill>
        <a:blip xmlns:r="http://schemas.openxmlformats.org/officeDocument/2006/relationships" r:embed="rId112"/>
        <a:stretch>
          <a:fillRect/>
        </a:stretch>
      </xdr:blipFill>
      <xdr:spPr>
        <a:xfrm rot="5400000">
          <a:off x="6488247" y="181840054"/>
          <a:ext cx="1526019" cy="298834"/>
        </a:xfrm>
        <a:prstGeom prst="rect">
          <a:avLst/>
        </a:prstGeom>
      </xdr:spPr>
    </xdr:pic>
    <xdr:clientData/>
  </xdr:oneCellAnchor>
  <xdr:twoCellAnchor editAs="oneCell">
    <xdr:from>
      <xdr:col>3</xdr:col>
      <xdr:colOff>266700</xdr:colOff>
      <xdr:row>95</xdr:row>
      <xdr:rowOff>160019</xdr:rowOff>
    </xdr:from>
    <xdr:to>
      <xdr:col>3</xdr:col>
      <xdr:colOff>1391166</xdr:colOff>
      <xdr:row>95</xdr:row>
      <xdr:rowOff>1657350</xdr:rowOff>
    </xdr:to>
    <xdr:pic>
      <xdr:nvPicPr>
        <xdr:cNvPr id="176" name="Imagen 175">
          <a:extLst>
            <a:ext uri="{FF2B5EF4-FFF2-40B4-BE49-F238E27FC236}">
              <a16:creationId xmlns:a16="http://schemas.microsoft.com/office/drawing/2014/main" id="{85C8E842-3EC2-0623-0CFD-62EAB5C253E8}"/>
            </a:ext>
          </a:extLst>
        </xdr:cNvPr>
        <xdr:cNvPicPr>
          <a:picLocks noChangeAspect="1"/>
        </xdr:cNvPicPr>
      </xdr:nvPicPr>
      <xdr:blipFill rotWithShape="1">
        <a:blip xmlns:r="http://schemas.openxmlformats.org/officeDocument/2006/relationships" r:embed="rId114"/>
        <a:srcRect l="1723" t="5714" r="17921" b="1041"/>
        <a:stretch/>
      </xdr:blipFill>
      <xdr:spPr>
        <a:xfrm>
          <a:off x="2095500" y="183093359"/>
          <a:ext cx="1128276" cy="1501141"/>
        </a:xfrm>
        <a:prstGeom prst="rect">
          <a:avLst/>
        </a:prstGeom>
      </xdr:spPr>
    </xdr:pic>
    <xdr:clientData/>
  </xdr:twoCellAnchor>
  <xdr:twoCellAnchor editAs="oneCell">
    <xdr:from>
      <xdr:col>7</xdr:col>
      <xdr:colOff>334140</xdr:colOff>
      <xdr:row>95</xdr:row>
      <xdr:rowOff>62102</xdr:rowOff>
    </xdr:from>
    <xdr:to>
      <xdr:col>7</xdr:col>
      <xdr:colOff>590550</xdr:colOff>
      <xdr:row>95</xdr:row>
      <xdr:rowOff>1699220</xdr:rowOff>
    </xdr:to>
    <xdr:pic>
      <xdr:nvPicPr>
        <xdr:cNvPr id="177" name="Imagen 176">
          <a:extLst>
            <a:ext uri="{FF2B5EF4-FFF2-40B4-BE49-F238E27FC236}">
              <a16:creationId xmlns:a16="http://schemas.microsoft.com/office/drawing/2014/main" id="{C3F79A63-FC1C-D300-AED7-6617E1E945AB}"/>
            </a:ext>
          </a:extLst>
        </xdr:cNvPr>
        <xdr:cNvPicPr>
          <a:picLocks noChangeAspect="1"/>
        </xdr:cNvPicPr>
      </xdr:nvPicPr>
      <xdr:blipFill>
        <a:blip xmlns:r="http://schemas.openxmlformats.org/officeDocument/2006/relationships" r:embed="rId115"/>
        <a:stretch>
          <a:fillRect/>
        </a:stretch>
      </xdr:blipFill>
      <xdr:spPr>
        <a:xfrm rot="5400000">
          <a:off x="6463686" y="183693416"/>
          <a:ext cx="1648548" cy="252600"/>
        </a:xfrm>
        <a:prstGeom prst="rect">
          <a:avLst/>
        </a:prstGeom>
      </xdr:spPr>
    </xdr:pic>
    <xdr:clientData/>
  </xdr:twoCellAnchor>
  <xdr:oneCellAnchor>
    <xdr:from>
      <xdr:col>3</xdr:col>
      <xdr:colOff>419100</xdr:colOff>
      <xdr:row>96</xdr:row>
      <xdr:rowOff>144453</xdr:rowOff>
    </xdr:from>
    <xdr:ext cx="1083945" cy="1633633"/>
    <xdr:pic>
      <xdr:nvPicPr>
        <xdr:cNvPr id="178" name="Imagen 177">
          <a:extLst>
            <a:ext uri="{FF2B5EF4-FFF2-40B4-BE49-F238E27FC236}">
              <a16:creationId xmlns:a16="http://schemas.microsoft.com/office/drawing/2014/main" id="{CA6F2196-678C-44CF-8CF8-5B33C755038B}"/>
            </a:ext>
          </a:extLst>
        </xdr:cNvPr>
        <xdr:cNvPicPr>
          <a:picLocks noChangeAspect="1"/>
        </xdr:cNvPicPr>
      </xdr:nvPicPr>
      <xdr:blipFill rotWithShape="1">
        <a:blip xmlns:r="http://schemas.openxmlformats.org/officeDocument/2006/relationships" r:embed="rId116"/>
        <a:srcRect r="18586" b="365"/>
        <a:stretch/>
      </xdr:blipFill>
      <xdr:spPr>
        <a:xfrm>
          <a:off x="2247900" y="184685613"/>
          <a:ext cx="1083945" cy="1633633"/>
        </a:xfrm>
        <a:prstGeom prst="rect">
          <a:avLst/>
        </a:prstGeom>
      </xdr:spPr>
    </xdr:pic>
    <xdr:clientData/>
  </xdr:oneCellAnchor>
  <xdr:oneCellAnchor>
    <xdr:from>
      <xdr:col>7</xdr:col>
      <xdr:colOff>296228</xdr:colOff>
      <xdr:row>96</xdr:row>
      <xdr:rowOff>54296</xdr:rowOff>
    </xdr:from>
    <xdr:ext cx="268801" cy="1827848"/>
    <xdr:pic>
      <xdr:nvPicPr>
        <xdr:cNvPr id="179" name="Imagen 178">
          <a:extLst>
            <a:ext uri="{FF2B5EF4-FFF2-40B4-BE49-F238E27FC236}">
              <a16:creationId xmlns:a16="http://schemas.microsoft.com/office/drawing/2014/main" id="{A9A08A46-26E0-41D1-8164-140C6B230F5E}"/>
            </a:ext>
          </a:extLst>
        </xdr:cNvPr>
        <xdr:cNvPicPr>
          <a:picLocks noChangeAspect="1"/>
        </xdr:cNvPicPr>
      </xdr:nvPicPr>
      <xdr:blipFill>
        <a:blip xmlns:r="http://schemas.openxmlformats.org/officeDocument/2006/relationships" r:embed="rId117"/>
        <a:stretch>
          <a:fillRect/>
        </a:stretch>
      </xdr:blipFill>
      <xdr:spPr>
        <a:xfrm rot="5400000">
          <a:off x="6344225" y="185374979"/>
          <a:ext cx="1827848" cy="268801"/>
        </a:xfrm>
        <a:prstGeom prst="rect">
          <a:avLst/>
        </a:prstGeom>
      </xdr:spPr>
    </xdr:pic>
    <xdr:clientData/>
  </xdr:oneCellAnchor>
  <xdr:oneCellAnchor>
    <xdr:from>
      <xdr:col>3</xdr:col>
      <xdr:colOff>320040</xdr:colOff>
      <xdr:row>97</xdr:row>
      <xdr:rowOff>121920</xdr:rowOff>
    </xdr:from>
    <xdr:ext cx="1257300" cy="1656666"/>
    <xdr:pic>
      <xdr:nvPicPr>
        <xdr:cNvPr id="180" name="Imagen 179">
          <a:extLst>
            <a:ext uri="{FF2B5EF4-FFF2-40B4-BE49-F238E27FC236}">
              <a16:creationId xmlns:a16="http://schemas.microsoft.com/office/drawing/2014/main" id="{C63F403C-72B9-4DE1-98CA-745873326399}"/>
            </a:ext>
          </a:extLst>
        </xdr:cNvPr>
        <xdr:cNvPicPr>
          <a:picLocks noChangeAspect="1"/>
        </xdr:cNvPicPr>
      </xdr:nvPicPr>
      <xdr:blipFill>
        <a:blip xmlns:r="http://schemas.openxmlformats.org/officeDocument/2006/relationships" r:embed="rId118"/>
        <a:stretch>
          <a:fillRect/>
        </a:stretch>
      </xdr:blipFill>
      <xdr:spPr>
        <a:xfrm>
          <a:off x="2148840" y="186697620"/>
          <a:ext cx="1257300" cy="1656666"/>
        </a:xfrm>
        <a:prstGeom prst="rect">
          <a:avLst/>
        </a:prstGeom>
      </xdr:spPr>
    </xdr:pic>
    <xdr:clientData/>
  </xdr:oneCellAnchor>
  <xdr:oneCellAnchor>
    <xdr:from>
      <xdr:col>7</xdr:col>
      <xdr:colOff>296228</xdr:colOff>
      <xdr:row>97</xdr:row>
      <xdr:rowOff>54296</xdr:rowOff>
    </xdr:from>
    <xdr:ext cx="268801" cy="1827848"/>
    <xdr:pic>
      <xdr:nvPicPr>
        <xdr:cNvPr id="181" name="Imagen 180">
          <a:extLst>
            <a:ext uri="{FF2B5EF4-FFF2-40B4-BE49-F238E27FC236}">
              <a16:creationId xmlns:a16="http://schemas.microsoft.com/office/drawing/2014/main" id="{58F3D820-7E10-4932-A6E0-7FD0D443B5DF}"/>
            </a:ext>
          </a:extLst>
        </xdr:cNvPr>
        <xdr:cNvPicPr>
          <a:picLocks noChangeAspect="1"/>
        </xdr:cNvPicPr>
      </xdr:nvPicPr>
      <xdr:blipFill>
        <a:blip xmlns:r="http://schemas.openxmlformats.org/officeDocument/2006/relationships" r:embed="rId117"/>
        <a:stretch>
          <a:fillRect/>
        </a:stretch>
      </xdr:blipFill>
      <xdr:spPr>
        <a:xfrm rot="5400000">
          <a:off x="6344225" y="185374979"/>
          <a:ext cx="1827848" cy="268801"/>
        </a:xfrm>
        <a:prstGeom prst="rect">
          <a:avLst/>
        </a:prstGeom>
      </xdr:spPr>
    </xdr:pic>
    <xdr:clientData/>
  </xdr:oneCellAnchor>
  <xdr:twoCellAnchor editAs="oneCell">
    <xdr:from>
      <xdr:col>3</xdr:col>
      <xdr:colOff>304800</xdr:colOff>
      <xdr:row>98</xdr:row>
      <xdr:rowOff>99060</xdr:rowOff>
    </xdr:from>
    <xdr:to>
      <xdr:col>3</xdr:col>
      <xdr:colOff>1657350</xdr:colOff>
      <xdr:row>98</xdr:row>
      <xdr:rowOff>1869863</xdr:rowOff>
    </xdr:to>
    <xdr:pic>
      <xdr:nvPicPr>
        <xdr:cNvPr id="182" name="Imagen 181">
          <a:extLst>
            <a:ext uri="{FF2B5EF4-FFF2-40B4-BE49-F238E27FC236}">
              <a16:creationId xmlns:a16="http://schemas.microsoft.com/office/drawing/2014/main" id="{0327D4B3-7219-0E41-C527-9E55955AAE4E}"/>
            </a:ext>
          </a:extLst>
        </xdr:cNvPr>
        <xdr:cNvPicPr>
          <a:picLocks noChangeAspect="1"/>
        </xdr:cNvPicPr>
      </xdr:nvPicPr>
      <xdr:blipFill>
        <a:blip xmlns:r="http://schemas.openxmlformats.org/officeDocument/2006/relationships" r:embed="rId119"/>
        <a:stretch>
          <a:fillRect/>
        </a:stretch>
      </xdr:blipFill>
      <xdr:spPr>
        <a:xfrm>
          <a:off x="2133600" y="188709300"/>
          <a:ext cx="1356360" cy="1770803"/>
        </a:xfrm>
        <a:prstGeom prst="rect">
          <a:avLst/>
        </a:prstGeom>
      </xdr:spPr>
    </xdr:pic>
    <xdr:clientData/>
  </xdr:twoCellAnchor>
  <xdr:twoCellAnchor editAs="oneCell">
    <xdr:from>
      <xdr:col>7</xdr:col>
      <xdr:colOff>170454</xdr:colOff>
      <xdr:row>98</xdr:row>
      <xdr:rowOff>225790</xdr:rowOff>
    </xdr:from>
    <xdr:to>
      <xdr:col>7</xdr:col>
      <xdr:colOff>780739</xdr:colOff>
      <xdr:row>98</xdr:row>
      <xdr:rowOff>1847850</xdr:rowOff>
    </xdr:to>
    <xdr:pic>
      <xdr:nvPicPr>
        <xdr:cNvPr id="183" name="Imagen 182">
          <a:extLst>
            <a:ext uri="{FF2B5EF4-FFF2-40B4-BE49-F238E27FC236}">
              <a16:creationId xmlns:a16="http://schemas.microsoft.com/office/drawing/2014/main" id="{57E3F668-E174-1583-2B18-BC26F30C5B97}"/>
            </a:ext>
          </a:extLst>
        </xdr:cNvPr>
        <xdr:cNvPicPr>
          <a:picLocks noChangeAspect="1"/>
        </xdr:cNvPicPr>
      </xdr:nvPicPr>
      <xdr:blipFill>
        <a:blip xmlns:r="http://schemas.openxmlformats.org/officeDocument/2006/relationships" r:embed="rId120"/>
        <a:stretch>
          <a:fillRect/>
        </a:stretch>
      </xdr:blipFill>
      <xdr:spPr>
        <a:xfrm rot="16200000">
          <a:off x="6488277" y="189345727"/>
          <a:ext cx="1625870" cy="606475"/>
        </a:xfrm>
        <a:prstGeom prst="rect">
          <a:avLst/>
        </a:prstGeom>
      </xdr:spPr>
    </xdr:pic>
    <xdr:clientData/>
  </xdr:twoCellAnchor>
  <xdr:twoCellAnchor editAs="oneCell">
    <xdr:from>
      <xdr:col>7</xdr:col>
      <xdr:colOff>106681</xdr:colOff>
      <xdr:row>99</xdr:row>
      <xdr:rowOff>175260</xdr:rowOff>
    </xdr:from>
    <xdr:to>
      <xdr:col>7</xdr:col>
      <xdr:colOff>703631</xdr:colOff>
      <xdr:row>99</xdr:row>
      <xdr:rowOff>1810655</xdr:rowOff>
    </xdr:to>
    <xdr:pic>
      <xdr:nvPicPr>
        <xdr:cNvPr id="184" name="Imagen 183">
          <a:extLst>
            <a:ext uri="{FF2B5EF4-FFF2-40B4-BE49-F238E27FC236}">
              <a16:creationId xmlns:a16="http://schemas.microsoft.com/office/drawing/2014/main" id="{E983B77A-482B-4718-909E-2081D409D1D2}"/>
            </a:ext>
          </a:extLst>
        </xdr:cNvPr>
        <xdr:cNvPicPr>
          <a:picLocks noChangeAspect="1"/>
        </xdr:cNvPicPr>
      </xdr:nvPicPr>
      <xdr:blipFill>
        <a:blip xmlns:r="http://schemas.openxmlformats.org/officeDocument/2006/relationships" r:embed="rId120"/>
        <a:stretch>
          <a:fillRect/>
        </a:stretch>
      </xdr:blipFill>
      <xdr:spPr>
        <a:xfrm rot="16200000">
          <a:off x="6424504" y="191329737"/>
          <a:ext cx="1625870" cy="606475"/>
        </a:xfrm>
        <a:prstGeom prst="rect">
          <a:avLst/>
        </a:prstGeom>
      </xdr:spPr>
    </xdr:pic>
    <xdr:clientData/>
  </xdr:twoCellAnchor>
  <xdr:twoCellAnchor editAs="oneCell">
    <xdr:from>
      <xdr:col>3</xdr:col>
      <xdr:colOff>373380</xdr:colOff>
      <xdr:row>99</xdr:row>
      <xdr:rowOff>145320</xdr:rowOff>
    </xdr:from>
    <xdr:to>
      <xdr:col>3</xdr:col>
      <xdr:colOff>1543050</xdr:colOff>
      <xdr:row>99</xdr:row>
      <xdr:rowOff>1771206</xdr:rowOff>
    </xdr:to>
    <xdr:pic>
      <xdr:nvPicPr>
        <xdr:cNvPr id="185" name="Imagen 184">
          <a:extLst>
            <a:ext uri="{FF2B5EF4-FFF2-40B4-BE49-F238E27FC236}">
              <a16:creationId xmlns:a16="http://schemas.microsoft.com/office/drawing/2014/main" id="{9F1E1EBD-8884-B2A2-CCD6-2B671F589AB8}"/>
            </a:ext>
          </a:extLst>
        </xdr:cNvPr>
        <xdr:cNvPicPr>
          <a:picLocks noChangeAspect="1"/>
        </xdr:cNvPicPr>
      </xdr:nvPicPr>
      <xdr:blipFill rotWithShape="1">
        <a:blip xmlns:r="http://schemas.openxmlformats.org/officeDocument/2006/relationships" r:embed="rId121"/>
        <a:srcRect l="5596" t="10261" r="12528" b="2193"/>
        <a:stretch/>
      </xdr:blipFill>
      <xdr:spPr>
        <a:xfrm>
          <a:off x="2202180" y="190790100"/>
          <a:ext cx="1173480" cy="1622076"/>
        </a:xfrm>
        <a:prstGeom prst="rect">
          <a:avLst/>
        </a:prstGeom>
      </xdr:spPr>
    </xdr:pic>
    <xdr:clientData/>
  </xdr:twoCellAnchor>
  <xdr:oneCellAnchor>
    <xdr:from>
      <xdr:col>7</xdr:col>
      <xdr:colOff>106681</xdr:colOff>
      <xdr:row>100</xdr:row>
      <xdr:rowOff>175260</xdr:rowOff>
    </xdr:from>
    <xdr:ext cx="606475" cy="1625870"/>
    <xdr:pic>
      <xdr:nvPicPr>
        <xdr:cNvPr id="187" name="Imagen 186">
          <a:extLst>
            <a:ext uri="{FF2B5EF4-FFF2-40B4-BE49-F238E27FC236}">
              <a16:creationId xmlns:a16="http://schemas.microsoft.com/office/drawing/2014/main" id="{0E6054EC-E15A-47B7-801E-D6DE06D86F9F}"/>
            </a:ext>
          </a:extLst>
        </xdr:cNvPr>
        <xdr:cNvPicPr>
          <a:picLocks noChangeAspect="1"/>
        </xdr:cNvPicPr>
      </xdr:nvPicPr>
      <xdr:blipFill>
        <a:blip xmlns:r="http://schemas.openxmlformats.org/officeDocument/2006/relationships" r:embed="rId120"/>
        <a:stretch>
          <a:fillRect/>
        </a:stretch>
      </xdr:blipFill>
      <xdr:spPr>
        <a:xfrm rot="16200000">
          <a:off x="6424504" y="191329737"/>
          <a:ext cx="1625870" cy="606475"/>
        </a:xfrm>
        <a:prstGeom prst="rect">
          <a:avLst/>
        </a:prstGeom>
      </xdr:spPr>
    </xdr:pic>
    <xdr:clientData/>
  </xdr:oneCellAnchor>
  <xdr:twoCellAnchor editAs="oneCell">
    <xdr:from>
      <xdr:col>3</xdr:col>
      <xdr:colOff>289560</xdr:colOff>
      <xdr:row>101</xdr:row>
      <xdr:rowOff>68579</xdr:rowOff>
    </xdr:from>
    <xdr:to>
      <xdr:col>3</xdr:col>
      <xdr:colOff>1520795</xdr:colOff>
      <xdr:row>101</xdr:row>
      <xdr:rowOff>1775164</xdr:rowOff>
    </xdr:to>
    <xdr:pic>
      <xdr:nvPicPr>
        <xdr:cNvPr id="188" name="Imagen 187">
          <a:extLst>
            <a:ext uri="{FF2B5EF4-FFF2-40B4-BE49-F238E27FC236}">
              <a16:creationId xmlns:a16="http://schemas.microsoft.com/office/drawing/2014/main" id="{09E8E797-6022-233C-ED94-776A957E3238}"/>
            </a:ext>
          </a:extLst>
        </xdr:cNvPr>
        <xdr:cNvPicPr>
          <a:picLocks noChangeAspect="1"/>
        </xdr:cNvPicPr>
      </xdr:nvPicPr>
      <xdr:blipFill>
        <a:blip xmlns:r="http://schemas.openxmlformats.org/officeDocument/2006/relationships" r:embed="rId122"/>
        <a:stretch>
          <a:fillRect/>
        </a:stretch>
      </xdr:blipFill>
      <xdr:spPr>
        <a:xfrm>
          <a:off x="2118360" y="194508119"/>
          <a:ext cx="1231235" cy="1714205"/>
        </a:xfrm>
        <a:prstGeom prst="rect">
          <a:avLst/>
        </a:prstGeom>
      </xdr:spPr>
    </xdr:pic>
    <xdr:clientData/>
  </xdr:twoCellAnchor>
  <xdr:oneCellAnchor>
    <xdr:from>
      <xdr:col>7</xdr:col>
      <xdr:colOff>160023</xdr:colOff>
      <xdr:row>101</xdr:row>
      <xdr:rowOff>167640</xdr:rowOff>
    </xdr:from>
    <xdr:ext cx="606475" cy="1625870"/>
    <xdr:pic>
      <xdr:nvPicPr>
        <xdr:cNvPr id="189" name="Imagen 188">
          <a:extLst>
            <a:ext uri="{FF2B5EF4-FFF2-40B4-BE49-F238E27FC236}">
              <a16:creationId xmlns:a16="http://schemas.microsoft.com/office/drawing/2014/main" id="{F1BF1350-4D5E-4C20-83A3-A5256A9966E4}"/>
            </a:ext>
          </a:extLst>
        </xdr:cNvPr>
        <xdr:cNvPicPr>
          <a:picLocks noChangeAspect="1"/>
        </xdr:cNvPicPr>
      </xdr:nvPicPr>
      <xdr:blipFill>
        <a:blip xmlns:r="http://schemas.openxmlformats.org/officeDocument/2006/relationships" r:embed="rId120"/>
        <a:stretch>
          <a:fillRect/>
        </a:stretch>
      </xdr:blipFill>
      <xdr:spPr>
        <a:xfrm rot="16200000">
          <a:off x="6477846" y="195116877"/>
          <a:ext cx="1625870" cy="606475"/>
        </a:xfrm>
        <a:prstGeom prst="rect">
          <a:avLst/>
        </a:prstGeom>
      </xdr:spPr>
    </xdr:pic>
    <xdr:clientData/>
  </xdr:oneCellAnchor>
  <xdr:twoCellAnchor editAs="oneCell">
    <xdr:from>
      <xdr:col>3</xdr:col>
      <xdr:colOff>358141</xdr:colOff>
      <xdr:row>102</xdr:row>
      <xdr:rowOff>83820</xdr:rowOff>
    </xdr:from>
    <xdr:to>
      <xdr:col>3</xdr:col>
      <xdr:colOff>1539241</xdr:colOff>
      <xdr:row>102</xdr:row>
      <xdr:rowOff>1773174</xdr:rowOff>
    </xdr:to>
    <xdr:pic>
      <xdr:nvPicPr>
        <xdr:cNvPr id="190" name="Imagen 189">
          <a:extLst>
            <a:ext uri="{FF2B5EF4-FFF2-40B4-BE49-F238E27FC236}">
              <a16:creationId xmlns:a16="http://schemas.microsoft.com/office/drawing/2014/main" id="{B7A34A3A-B7DB-1A2C-F6BD-BA2455446239}"/>
            </a:ext>
          </a:extLst>
        </xdr:cNvPr>
        <xdr:cNvPicPr>
          <a:picLocks noChangeAspect="1"/>
        </xdr:cNvPicPr>
      </xdr:nvPicPr>
      <xdr:blipFill rotWithShape="1">
        <a:blip xmlns:r="http://schemas.openxmlformats.org/officeDocument/2006/relationships" r:embed="rId123"/>
        <a:srcRect l="3369" t="14596" r="34869" b="-12"/>
        <a:stretch/>
      </xdr:blipFill>
      <xdr:spPr>
        <a:xfrm>
          <a:off x="2186941" y="196420740"/>
          <a:ext cx="1173480" cy="1685544"/>
        </a:xfrm>
        <a:prstGeom prst="rect">
          <a:avLst/>
        </a:prstGeom>
      </xdr:spPr>
    </xdr:pic>
    <xdr:clientData/>
  </xdr:twoCellAnchor>
  <xdr:twoCellAnchor editAs="oneCell">
    <xdr:from>
      <xdr:col>7</xdr:col>
      <xdr:colOff>350520</xdr:colOff>
      <xdr:row>102</xdr:row>
      <xdr:rowOff>99291</xdr:rowOff>
    </xdr:from>
    <xdr:to>
      <xdr:col>7</xdr:col>
      <xdr:colOff>587010</xdr:colOff>
      <xdr:row>102</xdr:row>
      <xdr:rowOff>1849283</xdr:rowOff>
    </xdr:to>
    <xdr:pic>
      <xdr:nvPicPr>
        <xdr:cNvPr id="191" name="Imagen 190">
          <a:extLst>
            <a:ext uri="{FF2B5EF4-FFF2-40B4-BE49-F238E27FC236}">
              <a16:creationId xmlns:a16="http://schemas.microsoft.com/office/drawing/2014/main" id="{945D2DD3-D1CD-1873-5CF3-31BBE69B40BD}"/>
            </a:ext>
          </a:extLst>
        </xdr:cNvPr>
        <xdr:cNvPicPr>
          <a:picLocks noChangeAspect="1"/>
        </xdr:cNvPicPr>
      </xdr:nvPicPr>
      <xdr:blipFill>
        <a:blip xmlns:r="http://schemas.openxmlformats.org/officeDocument/2006/relationships" r:embed="rId124"/>
        <a:stretch>
          <a:fillRect/>
        </a:stretch>
      </xdr:blipFill>
      <xdr:spPr>
        <a:xfrm rot="5400000">
          <a:off x="6425099" y="197189152"/>
          <a:ext cx="1746182" cy="240300"/>
        </a:xfrm>
        <a:prstGeom prst="rect">
          <a:avLst/>
        </a:prstGeom>
      </xdr:spPr>
    </xdr:pic>
    <xdr:clientData/>
  </xdr:twoCellAnchor>
  <xdr:twoCellAnchor editAs="oneCell">
    <xdr:from>
      <xdr:col>3</xdr:col>
      <xdr:colOff>365761</xdr:colOff>
      <xdr:row>103</xdr:row>
      <xdr:rowOff>91440</xdr:rowOff>
    </xdr:from>
    <xdr:to>
      <xdr:col>3</xdr:col>
      <xdr:colOff>1541145</xdr:colOff>
      <xdr:row>103</xdr:row>
      <xdr:rowOff>1809520</xdr:rowOff>
    </xdr:to>
    <xdr:pic>
      <xdr:nvPicPr>
        <xdr:cNvPr id="192" name="Imagen 191">
          <a:extLst>
            <a:ext uri="{FF2B5EF4-FFF2-40B4-BE49-F238E27FC236}">
              <a16:creationId xmlns:a16="http://schemas.microsoft.com/office/drawing/2014/main" id="{7AA3EE59-3A16-82B2-D208-F1C97E790F5B}"/>
            </a:ext>
          </a:extLst>
        </xdr:cNvPr>
        <xdr:cNvPicPr>
          <a:picLocks noChangeAspect="1"/>
        </xdr:cNvPicPr>
      </xdr:nvPicPr>
      <xdr:blipFill rotWithShape="1">
        <a:blip xmlns:r="http://schemas.openxmlformats.org/officeDocument/2006/relationships" r:embed="rId125"/>
        <a:srcRect t="1" r="23067" b="520"/>
        <a:stretch/>
      </xdr:blipFill>
      <xdr:spPr>
        <a:xfrm>
          <a:off x="2194561" y="198325740"/>
          <a:ext cx="1188719" cy="1727605"/>
        </a:xfrm>
        <a:prstGeom prst="rect">
          <a:avLst/>
        </a:prstGeom>
      </xdr:spPr>
    </xdr:pic>
    <xdr:clientData/>
  </xdr:twoCellAnchor>
  <xdr:oneCellAnchor>
    <xdr:from>
      <xdr:col>7</xdr:col>
      <xdr:colOff>350520</xdr:colOff>
      <xdr:row>103</xdr:row>
      <xdr:rowOff>99291</xdr:rowOff>
    </xdr:from>
    <xdr:ext cx="240300" cy="1746182"/>
    <xdr:pic>
      <xdr:nvPicPr>
        <xdr:cNvPr id="193" name="Imagen 192">
          <a:extLst>
            <a:ext uri="{FF2B5EF4-FFF2-40B4-BE49-F238E27FC236}">
              <a16:creationId xmlns:a16="http://schemas.microsoft.com/office/drawing/2014/main" id="{DDEDC57A-D0DE-4A91-AFDB-C9AE43988FB4}"/>
            </a:ext>
          </a:extLst>
        </xdr:cNvPr>
        <xdr:cNvPicPr>
          <a:picLocks noChangeAspect="1"/>
        </xdr:cNvPicPr>
      </xdr:nvPicPr>
      <xdr:blipFill>
        <a:blip xmlns:r="http://schemas.openxmlformats.org/officeDocument/2006/relationships" r:embed="rId124"/>
        <a:stretch>
          <a:fillRect/>
        </a:stretch>
      </xdr:blipFill>
      <xdr:spPr>
        <a:xfrm rot="5400000">
          <a:off x="6425099" y="197189152"/>
          <a:ext cx="1746182" cy="240300"/>
        </a:xfrm>
        <a:prstGeom prst="rect">
          <a:avLst/>
        </a:prstGeom>
      </xdr:spPr>
    </xdr:pic>
    <xdr:clientData/>
  </xdr:oneCellAnchor>
  <xdr:twoCellAnchor editAs="oneCell">
    <xdr:from>
      <xdr:col>3</xdr:col>
      <xdr:colOff>220980</xdr:colOff>
      <xdr:row>104</xdr:row>
      <xdr:rowOff>67125</xdr:rowOff>
    </xdr:from>
    <xdr:to>
      <xdr:col>3</xdr:col>
      <xdr:colOff>1581150</xdr:colOff>
      <xdr:row>104</xdr:row>
      <xdr:rowOff>1753684</xdr:rowOff>
    </xdr:to>
    <xdr:pic>
      <xdr:nvPicPr>
        <xdr:cNvPr id="194" name="Imagen 193">
          <a:extLst>
            <a:ext uri="{FF2B5EF4-FFF2-40B4-BE49-F238E27FC236}">
              <a16:creationId xmlns:a16="http://schemas.microsoft.com/office/drawing/2014/main" id="{B457788B-9989-362C-0507-108F03492033}"/>
            </a:ext>
          </a:extLst>
        </xdr:cNvPr>
        <xdr:cNvPicPr>
          <a:picLocks noChangeAspect="1"/>
        </xdr:cNvPicPr>
      </xdr:nvPicPr>
      <xdr:blipFill rotWithShape="1">
        <a:blip xmlns:r="http://schemas.openxmlformats.org/officeDocument/2006/relationships" r:embed="rId126"/>
        <a:srcRect l="3358" t="6920" r="15104" b="1164"/>
        <a:stretch/>
      </xdr:blipFill>
      <xdr:spPr>
        <a:xfrm>
          <a:off x="2049780" y="200198805"/>
          <a:ext cx="1356360" cy="1686559"/>
        </a:xfrm>
        <a:prstGeom prst="rect">
          <a:avLst/>
        </a:prstGeom>
      </xdr:spPr>
    </xdr:pic>
    <xdr:clientData/>
  </xdr:twoCellAnchor>
  <xdr:oneCellAnchor>
    <xdr:from>
      <xdr:col>7</xdr:col>
      <xdr:colOff>259080</xdr:colOff>
      <xdr:row>104</xdr:row>
      <xdr:rowOff>434340</xdr:rowOff>
    </xdr:from>
    <xdr:ext cx="355950" cy="944879"/>
    <xdr:pic>
      <xdr:nvPicPr>
        <xdr:cNvPr id="195" name="Imagen 194">
          <a:extLst>
            <a:ext uri="{FF2B5EF4-FFF2-40B4-BE49-F238E27FC236}">
              <a16:creationId xmlns:a16="http://schemas.microsoft.com/office/drawing/2014/main" id="{FEE91570-2EF0-4E8D-8301-6F70EB9064C0}"/>
            </a:ext>
          </a:extLst>
        </xdr:cNvPr>
        <xdr:cNvPicPr>
          <a:picLocks noChangeAspect="1"/>
        </xdr:cNvPicPr>
      </xdr:nvPicPr>
      <xdr:blipFill rotWithShape="1">
        <a:blip xmlns:r="http://schemas.openxmlformats.org/officeDocument/2006/relationships" r:embed="rId49"/>
        <a:srcRect l="19050" b="-12"/>
        <a:stretch/>
      </xdr:blipFill>
      <xdr:spPr>
        <a:xfrm>
          <a:off x="7086600" y="200566020"/>
          <a:ext cx="355950" cy="944879"/>
        </a:xfrm>
        <a:prstGeom prst="rect">
          <a:avLst/>
        </a:prstGeom>
      </xdr:spPr>
    </xdr:pic>
    <xdr:clientData/>
  </xdr:oneCellAnchor>
  <xdr:twoCellAnchor editAs="oneCell">
    <xdr:from>
      <xdr:col>3</xdr:col>
      <xdr:colOff>266701</xdr:colOff>
      <xdr:row>105</xdr:row>
      <xdr:rowOff>83821</xdr:rowOff>
    </xdr:from>
    <xdr:to>
      <xdr:col>3</xdr:col>
      <xdr:colOff>1600200</xdr:colOff>
      <xdr:row>105</xdr:row>
      <xdr:rowOff>1772661</xdr:rowOff>
    </xdr:to>
    <xdr:pic>
      <xdr:nvPicPr>
        <xdr:cNvPr id="196" name="Imagen 195">
          <a:extLst>
            <a:ext uri="{FF2B5EF4-FFF2-40B4-BE49-F238E27FC236}">
              <a16:creationId xmlns:a16="http://schemas.microsoft.com/office/drawing/2014/main" id="{02E3D8D2-8BDE-E41B-C342-EF8EC619A193}"/>
            </a:ext>
          </a:extLst>
        </xdr:cNvPr>
        <xdr:cNvPicPr>
          <a:picLocks noChangeAspect="1"/>
        </xdr:cNvPicPr>
      </xdr:nvPicPr>
      <xdr:blipFill>
        <a:blip xmlns:r="http://schemas.openxmlformats.org/officeDocument/2006/relationships" r:embed="rId127"/>
        <a:stretch>
          <a:fillRect/>
        </a:stretch>
      </xdr:blipFill>
      <xdr:spPr>
        <a:xfrm>
          <a:off x="2095501" y="202112881"/>
          <a:ext cx="1333499" cy="1685030"/>
        </a:xfrm>
        <a:prstGeom prst="rect">
          <a:avLst/>
        </a:prstGeom>
      </xdr:spPr>
    </xdr:pic>
    <xdr:clientData/>
  </xdr:twoCellAnchor>
  <xdr:twoCellAnchor editAs="oneCell">
    <xdr:from>
      <xdr:col>7</xdr:col>
      <xdr:colOff>277030</xdr:colOff>
      <xdr:row>105</xdr:row>
      <xdr:rowOff>103971</xdr:rowOff>
    </xdr:from>
    <xdr:to>
      <xdr:col>7</xdr:col>
      <xdr:colOff>608174</xdr:colOff>
      <xdr:row>105</xdr:row>
      <xdr:rowOff>1805941</xdr:rowOff>
    </xdr:to>
    <xdr:pic>
      <xdr:nvPicPr>
        <xdr:cNvPr id="197" name="Imagen 196">
          <a:extLst>
            <a:ext uri="{FF2B5EF4-FFF2-40B4-BE49-F238E27FC236}">
              <a16:creationId xmlns:a16="http://schemas.microsoft.com/office/drawing/2014/main" id="{6A1B1D64-E39B-1BE9-CD1D-D587E205A63C}"/>
            </a:ext>
          </a:extLst>
        </xdr:cNvPr>
        <xdr:cNvPicPr>
          <a:picLocks noChangeAspect="1"/>
        </xdr:cNvPicPr>
      </xdr:nvPicPr>
      <xdr:blipFill>
        <a:blip xmlns:r="http://schemas.openxmlformats.org/officeDocument/2006/relationships" r:embed="rId128"/>
        <a:stretch>
          <a:fillRect/>
        </a:stretch>
      </xdr:blipFill>
      <xdr:spPr>
        <a:xfrm rot="5400000">
          <a:off x="6422947" y="202814634"/>
          <a:ext cx="1694350" cy="331144"/>
        </a:xfrm>
        <a:prstGeom prst="rect">
          <a:avLst/>
        </a:prstGeom>
      </xdr:spPr>
    </xdr:pic>
    <xdr:clientData/>
  </xdr:twoCellAnchor>
  <xdr:twoCellAnchor editAs="oneCell">
    <xdr:from>
      <xdr:col>3</xdr:col>
      <xdr:colOff>289783</xdr:colOff>
      <xdr:row>106</xdr:row>
      <xdr:rowOff>99060</xdr:rowOff>
    </xdr:from>
    <xdr:to>
      <xdr:col>3</xdr:col>
      <xdr:colOff>1503045</xdr:colOff>
      <xdr:row>106</xdr:row>
      <xdr:rowOff>1750687</xdr:rowOff>
    </xdr:to>
    <xdr:pic>
      <xdr:nvPicPr>
        <xdr:cNvPr id="198" name="Imagen 197">
          <a:extLst>
            <a:ext uri="{FF2B5EF4-FFF2-40B4-BE49-F238E27FC236}">
              <a16:creationId xmlns:a16="http://schemas.microsoft.com/office/drawing/2014/main" id="{363955F0-7F60-AD3A-B5A7-EB0E4C93E305}"/>
            </a:ext>
          </a:extLst>
        </xdr:cNvPr>
        <xdr:cNvPicPr>
          <a:picLocks noChangeAspect="1"/>
        </xdr:cNvPicPr>
      </xdr:nvPicPr>
      <xdr:blipFill>
        <a:blip xmlns:r="http://schemas.openxmlformats.org/officeDocument/2006/relationships" r:embed="rId129"/>
        <a:stretch>
          <a:fillRect/>
        </a:stretch>
      </xdr:blipFill>
      <xdr:spPr>
        <a:xfrm>
          <a:off x="2118583" y="204025500"/>
          <a:ext cx="1226597" cy="1651627"/>
        </a:xfrm>
        <a:prstGeom prst="rect">
          <a:avLst/>
        </a:prstGeom>
      </xdr:spPr>
    </xdr:pic>
    <xdr:clientData/>
  </xdr:twoCellAnchor>
  <xdr:oneCellAnchor>
    <xdr:from>
      <xdr:col>7</xdr:col>
      <xdr:colOff>277030</xdr:colOff>
      <xdr:row>106</xdr:row>
      <xdr:rowOff>103971</xdr:rowOff>
    </xdr:from>
    <xdr:ext cx="331144" cy="1694350"/>
    <xdr:pic>
      <xdr:nvPicPr>
        <xdr:cNvPr id="199" name="Imagen 198">
          <a:extLst>
            <a:ext uri="{FF2B5EF4-FFF2-40B4-BE49-F238E27FC236}">
              <a16:creationId xmlns:a16="http://schemas.microsoft.com/office/drawing/2014/main" id="{B7B33DD8-FC35-4E3B-BB72-BE292D3F07F8}"/>
            </a:ext>
          </a:extLst>
        </xdr:cNvPr>
        <xdr:cNvPicPr>
          <a:picLocks noChangeAspect="1"/>
        </xdr:cNvPicPr>
      </xdr:nvPicPr>
      <xdr:blipFill>
        <a:blip xmlns:r="http://schemas.openxmlformats.org/officeDocument/2006/relationships" r:embed="rId128"/>
        <a:stretch>
          <a:fillRect/>
        </a:stretch>
      </xdr:blipFill>
      <xdr:spPr>
        <a:xfrm rot="5400000">
          <a:off x="6422947" y="202814634"/>
          <a:ext cx="1694350" cy="331144"/>
        </a:xfrm>
        <a:prstGeom prst="rect">
          <a:avLst/>
        </a:prstGeom>
      </xdr:spPr>
    </xdr:pic>
    <xdr:clientData/>
  </xdr:oneCellAnchor>
  <xdr:twoCellAnchor editAs="oneCell">
    <xdr:from>
      <xdr:col>3</xdr:col>
      <xdr:colOff>320041</xdr:colOff>
      <xdr:row>107</xdr:row>
      <xdr:rowOff>68580</xdr:rowOff>
    </xdr:from>
    <xdr:to>
      <xdr:col>3</xdr:col>
      <xdr:colOff>1619250</xdr:colOff>
      <xdr:row>107</xdr:row>
      <xdr:rowOff>1825312</xdr:rowOff>
    </xdr:to>
    <xdr:pic>
      <xdr:nvPicPr>
        <xdr:cNvPr id="200" name="Imagen 199">
          <a:extLst>
            <a:ext uri="{FF2B5EF4-FFF2-40B4-BE49-F238E27FC236}">
              <a16:creationId xmlns:a16="http://schemas.microsoft.com/office/drawing/2014/main" id="{DB8E9CC7-CBB2-529D-A2DB-6C7C8E69F160}"/>
            </a:ext>
          </a:extLst>
        </xdr:cNvPr>
        <xdr:cNvPicPr>
          <a:picLocks noChangeAspect="1"/>
        </xdr:cNvPicPr>
      </xdr:nvPicPr>
      <xdr:blipFill>
        <a:blip xmlns:r="http://schemas.openxmlformats.org/officeDocument/2006/relationships" r:embed="rId130"/>
        <a:stretch>
          <a:fillRect/>
        </a:stretch>
      </xdr:blipFill>
      <xdr:spPr>
        <a:xfrm>
          <a:off x="2148841" y="205892400"/>
          <a:ext cx="1295399" cy="1756732"/>
        </a:xfrm>
        <a:prstGeom prst="rect">
          <a:avLst/>
        </a:prstGeom>
      </xdr:spPr>
    </xdr:pic>
    <xdr:clientData/>
  </xdr:twoCellAnchor>
  <xdr:oneCellAnchor>
    <xdr:from>
      <xdr:col>7</xdr:col>
      <xdr:colOff>289560</xdr:colOff>
      <xdr:row>107</xdr:row>
      <xdr:rowOff>68580</xdr:rowOff>
    </xdr:from>
    <xdr:ext cx="331144" cy="1694350"/>
    <xdr:pic>
      <xdr:nvPicPr>
        <xdr:cNvPr id="201" name="Imagen 200">
          <a:extLst>
            <a:ext uri="{FF2B5EF4-FFF2-40B4-BE49-F238E27FC236}">
              <a16:creationId xmlns:a16="http://schemas.microsoft.com/office/drawing/2014/main" id="{03CBFFDD-2A2D-4F00-A8AB-1906CA12CC38}"/>
            </a:ext>
          </a:extLst>
        </xdr:cNvPr>
        <xdr:cNvPicPr>
          <a:picLocks noChangeAspect="1"/>
        </xdr:cNvPicPr>
      </xdr:nvPicPr>
      <xdr:blipFill>
        <a:blip xmlns:r="http://schemas.openxmlformats.org/officeDocument/2006/relationships" r:embed="rId128"/>
        <a:stretch>
          <a:fillRect/>
        </a:stretch>
      </xdr:blipFill>
      <xdr:spPr>
        <a:xfrm rot="5400000">
          <a:off x="6435477" y="206574003"/>
          <a:ext cx="1694350" cy="331144"/>
        </a:xfrm>
        <a:prstGeom prst="rect">
          <a:avLst/>
        </a:prstGeom>
      </xdr:spPr>
    </xdr:pic>
    <xdr:clientData/>
  </xdr:oneCellAnchor>
  <xdr:twoCellAnchor editAs="oneCell">
    <xdr:from>
      <xdr:col>3</xdr:col>
      <xdr:colOff>362097</xdr:colOff>
      <xdr:row>108</xdr:row>
      <xdr:rowOff>129540</xdr:rowOff>
    </xdr:from>
    <xdr:to>
      <xdr:col>3</xdr:col>
      <xdr:colOff>1582554</xdr:colOff>
      <xdr:row>108</xdr:row>
      <xdr:rowOff>1809049</xdr:rowOff>
    </xdr:to>
    <xdr:pic>
      <xdr:nvPicPr>
        <xdr:cNvPr id="202" name="Imagen 201">
          <a:extLst>
            <a:ext uri="{FF2B5EF4-FFF2-40B4-BE49-F238E27FC236}">
              <a16:creationId xmlns:a16="http://schemas.microsoft.com/office/drawing/2014/main" id="{8977AD92-F4F4-98C3-DDBF-47C4C4662CAD}"/>
            </a:ext>
          </a:extLst>
        </xdr:cNvPr>
        <xdr:cNvPicPr>
          <a:picLocks noChangeAspect="1"/>
        </xdr:cNvPicPr>
      </xdr:nvPicPr>
      <xdr:blipFill>
        <a:blip xmlns:r="http://schemas.openxmlformats.org/officeDocument/2006/relationships" r:embed="rId131"/>
        <a:stretch>
          <a:fillRect/>
        </a:stretch>
      </xdr:blipFill>
      <xdr:spPr>
        <a:xfrm>
          <a:off x="2190897" y="207850740"/>
          <a:ext cx="1207122" cy="1692844"/>
        </a:xfrm>
        <a:prstGeom prst="rect">
          <a:avLst/>
        </a:prstGeom>
      </xdr:spPr>
    </xdr:pic>
    <xdr:clientData/>
  </xdr:twoCellAnchor>
  <xdr:oneCellAnchor>
    <xdr:from>
      <xdr:col>7</xdr:col>
      <xdr:colOff>289560</xdr:colOff>
      <xdr:row>108</xdr:row>
      <xdr:rowOff>68580</xdr:rowOff>
    </xdr:from>
    <xdr:ext cx="331144" cy="1694350"/>
    <xdr:pic>
      <xdr:nvPicPr>
        <xdr:cNvPr id="203" name="Imagen 202">
          <a:extLst>
            <a:ext uri="{FF2B5EF4-FFF2-40B4-BE49-F238E27FC236}">
              <a16:creationId xmlns:a16="http://schemas.microsoft.com/office/drawing/2014/main" id="{429DDFA4-7A6C-45BC-ADFC-B23C0DA6511D}"/>
            </a:ext>
          </a:extLst>
        </xdr:cNvPr>
        <xdr:cNvPicPr>
          <a:picLocks noChangeAspect="1"/>
        </xdr:cNvPicPr>
      </xdr:nvPicPr>
      <xdr:blipFill>
        <a:blip xmlns:r="http://schemas.openxmlformats.org/officeDocument/2006/relationships" r:embed="rId128"/>
        <a:stretch>
          <a:fillRect/>
        </a:stretch>
      </xdr:blipFill>
      <xdr:spPr>
        <a:xfrm rot="5400000">
          <a:off x="6435477" y="206574003"/>
          <a:ext cx="1694350" cy="331144"/>
        </a:xfrm>
        <a:prstGeom prst="rect">
          <a:avLst/>
        </a:prstGeom>
      </xdr:spPr>
    </xdr:pic>
    <xdr:clientData/>
  </xdr:oneCellAnchor>
  <xdr:twoCellAnchor editAs="oneCell">
    <xdr:from>
      <xdr:col>3</xdr:col>
      <xdr:colOff>373380</xdr:colOff>
      <xdr:row>109</xdr:row>
      <xdr:rowOff>56247</xdr:rowOff>
    </xdr:from>
    <xdr:to>
      <xdr:col>3</xdr:col>
      <xdr:colOff>1660418</xdr:colOff>
      <xdr:row>109</xdr:row>
      <xdr:rowOff>1809751</xdr:rowOff>
    </xdr:to>
    <xdr:pic>
      <xdr:nvPicPr>
        <xdr:cNvPr id="204" name="Imagen 203">
          <a:extLst>
            <a:ext uri="{FF2B5EF4-FFF2-40B4-BE49-F238E27FC236}">
              <a16:creationId xmlns:a16="http://schemas.microsoft.com/office/drawing/2014/main" id="{A8ACA3CE-BEA9-0655-BBF7-53CC76E3B207}"/>
            </a:ext>
          </a:extLst>
        </xdr:cNvPr>
        <xdr:cNvPicPr>
          <a:picLocks noChangeAspect="1"/>
        </xdr:cNvPicPr>
      </xdr:nvPicPr>
      <xdr:blipFill>
        <a:blip xmlns:r="http://schemas.openxmlformats.org/officeDocument/2006/relationships" r:embed="rId132"/>
        <a:stretch>
          <a:fillRect/>
        </a:stretch>
      </xdr:blipFill>
      <xdr:spPr>
        <a:xfrm>
          <a:off x="2202180" y="209674827"/>
          <a:ext cx="1290848" cy="1757314"/>
        </a:xfrm>
        <a:prstGeom prst="rect">
          <a:avLst/>
        </a:prstGeom>
      </xdr:spPr>
    </xdr:pic>
    <xdr:clientData/>
  </xdr:twoCellAnchor>
  <xdr:oneCellAnchor>
    <xdr:from>
      <xdr:col>7</xdr:col>
      <xdr:colOff>289560</xdr:colOff>
      <xdr:row>109</xdr:row>
      <xdr:rowOff>68580</xdr:rowOff>
    </xdr:from>
    <xdr:ext cx="331144" cy="1694350"/>
    <xdr:pic>
      <xdr:nvPicPr>
        <xdr:cNvPr id="205" name="Imagen 204">
          <a:extLst>
            <a:ext uri="{FF2B5EF4-FFF2-40B4-BE49-F238E27FC236}">
              <a16:creationId xmlns:a16="http://schemas.microsoft.com/office/drawing/2014/main" id="{D566E907-FB9A-4BE3-A996-4CA6E3C51FD0}"/>
            </a:ext>
          </a:extLst>
        </xdr:cNvPr>
        <xdr:cNvPicPr>
          <a:picLocks noChangeAspect="1"/>
        </xdr:cNvPicPr>
      </xdr:nvPicPr>
      <xdr:blipFill>
        <a:blip xmlns:r="http://schemas.openxmlformats.org/officeDocument/2006/relationships" r:embed="rId128"/>
        <a:stretch>
          <a:fillRect/>
        </a:stretch>
      </xdr:blipFill>
      <xdr:spPr>
        <a:xfrm rot="5400000">
          <a:off x="6435477" y="208471383"/>
          <a:ext cx="1694350" cy="331144"/>
        </a:xfrm>
        <a:prstGeom prst="rect">
          <a:avLst/>
        </a:prstGeom>
      </xdr:spPr>
    </xdr:pic>
    <xdr:clientData/>
  </xdr:oneCellAnchor>
  <xdr:twoCellAnchor editAs="oneCell">
    <xdr:from>
      <xdr:col>3</xdr:col>
      <xdr:colOff>335280</xdr:colOff>
      <xdr:row>110</xdr:row>
      <xdr:rowOff>100163</xdr:rowOff>
    </xdr:from>
    <xdr:to>
      <xdr:col>3</xdr:col>
      <xdr:colOff>1619250</xdr:colOff>
      <xdr:row>110</xdr:row>
      <xdr:rowOff>1812939</xdr:rowOff>
    </xdr:to>
    <xdr:pic>
      <xdr:nvPicPr>
        <xdr:cNvPr id="206" name="Imagen 205">
          <a:extLst>
            <a:ext uri="{FF2B5EF4-FFF2-40B4-BE49-F238E27FC236}">
              <a16:creationId xmlns:a16="http://schemas.microsoft.com/office/drawing/2014/main" id="{B79A592F-891B-AE64-27E6-8D06D02633E0}"/>
            </a:ext>
          </a:extLst>
        </xdr:cNvPr>
        <xdr:cNvPicPr>
          <a:picLocks noChangeAspect="1"/>
        </xdr:cNvPicPr>
      </xdr:nvPicPr>
      <xdr:blipFill>
        <a:blip xmlns:r="http://schemas.openxmlformats.org/officeDocument/2006/relationships" r:embed="rId133"/>
        <a:stretch>
          <a:fillRect/>
        </a:stretch>
      </xdr:blipFill>
      <xdr:spPr>
        <a:xfrm>
          <a:off x="2164080" y="211616123"/>
          <a:ext cx="1280160" cy="1720396"/>
        </a:xfrm>
        <a:prstGeom prst="rect">
          <a:avLst/>
        </a:prstGeom>
      </xdr:spPr>
    </xdr:pic>
    <xdr:clientData/>
  </xdr:twoCellAnchor>
  <xdr:oneCellAnchor>
    <xdr:from>
      <xdr:col>7</xdr:col>
      <xdr:colOff>289560</xdr:colOff>
      <xdr:row>110</xdr:row>
      <xdr:rowOff>68580</xdr:rowOff>
    </xdr:from>
    <xdr:ext cx="331144" cy="1694350"/>
    <xdr:pic>
      <xdr:nvPicPr>
        <xdr:cNvPr id="89" name="Imagen 206">
          <a:extLst>
            <a:ext uri="{FF2B5EF4-FFF2-40B4-BE49-F238E27FC236}">
              <a16:creationId xmlns:a16="http://schemas.microsoft.com/office/drawing/2014/main" id="{D25F87FC-EE07-4AE6-82DF-80201617933E}"/>
            </a:ext>
          </a:extLst>
        </xdr:cNvPr>
        <xdr:cNvPicPr>
          <a:picLocks noChangeAspect="1"/>
        </xdr:cNvPicPr>
      </xdr:nvPicPr>
      <xdr:blipFill>
        <a:blip xmlns:r="http://schemas.openxmlformats.org/officeDocument/2006/relationships" r:embed="rId128"/>
        <a:stretch>
          <a:fillRect/>
        </a:stretch>
      </xdr:blipFill>
      <xdr:spPr>
        <a:xfrm rot="5400000">
          <a:off x="6435477" y="210368763"/>
          <a:ext cx="1694350" cy="331144"/>
        </a:xfrm>
        <a:prstGeom prst="rect">
          <a:avLst/>
        </a:prstGeom>
      </xdr:spPr>
    </xdr:pic>
    <xdr:clientData/>
  </xdr:oneCellAnchor>
  <xdr:twoCellAnchor editAs="oneCell">
    <xdr:from>
      <xdr:col>3</xdr:col>
      <xdr:colOff>295277</xdr:colOff>
      <xdr:row>111</xdr:row>
      <xdr:rowOff>93345</xdr:rowOff>
    </xdr:from>
    <xdr:to>
      <xdr:col>3</xdr:col>
      <xdr:colOff>1581150</xdr:colOff>
      <xdr:row>111</xdr:row>
      <xdr:rowOff>1734023</xdr:rowOff>
    </xdr:to>
    <xdr:pic>
      <xdr:nvPicPr>
        <xdr:cNvPr id="2" name="Imagen 1">
          <a:extLst>
            <a:ext uri="{FF2B5EF4-FFF2-40B4-BE49-F238E27FC236}">
              <a16:creationId xmlns:a16="http://schemas.microsoft.com/office/drawing/2014/main" id="{E2E1FDDC-F728-EB86-60C9-BEEB68DDFC06}"/>
            </a:ext>
          </a:extLst>
        </xdr:cNvPr>
        <xdr:cNvPicPr>
          <a:picLocks noChangeAspect="1"/>
        </xdr:cNvPicPr>
      </xdr:nvPicPr>
      <xdr:blipFill>
        <a:blip xmlns:r="http://schemas.openxmlformats.org/officeDocument/2006/relationships" r:embed="rId134"/>
        <a:stretch>
          <a:fillRect/>
        </a:stretch>
      </xdr:blipFill>
      <xdr:spPr>
        <a:xfrm>
          <a:off x="2124077" y="213558120"/>
          <a:ext cx="1276348" cy="1636868"/>
        </a:xfrm>
        <a:prstGeom prst="rect">
          <a:avLst/>
        </a:prstGeom>
      </xdr:spPr>
    </xdr:pic>
    <xdr:clientData/>
  </xdr:twoCellAnchor>
  <xdr:oneCellAnchor>
    <xdr:from>
      <xdr:col>7</xdr:col>
      <xdr:colOff>289560</xdr:colOff>
      <xdr:row>111</xdr:row>
      <xdr:rowOff>68580</xdr:rowOff>
    </xdr:from>
    <xdr:ext cx="331144" cy="1694350"/>
    <xdr:pic>
      <xdr:nvPicPr>
        <xdr:cNvPr id="210" name="Imagen 85">
          <a:extLst>
            <a:ext uri="{FF2B5EF4-FFF2-40B4-BE49-F238E27FC236}">
              <a16:creationId xmlns:a16="http://schemas.microsoft.com/office/drawing/2014/main" id="{4F5F939E-45C8-4537-BEB1-175CADC9C99C}"/>
            </a:ext>
          </a:extLst>
        </xdr:cNvPr>
        <xdr:cNvPicPr>
          <a:picLocks noChangeAspect="1"/>
        </xdr:cNvPicPr>
      </xdr:nvPicPr>
      <xdr:blipFill>
        <a:blip xmlns:r="http://schemas.openxmlformats.org/officeDocument/2006/relationships" r:embed="rId128"/>
        <a:stretch>
          <a:fillRect/>
        </a:stretch>
      </xdr:blipFill>
      <xdr:spPr>
        <a:xfrm rot="5400000">
          <a:off x="6433572" y="212317578"/>
          <a:ext cx="1694350" cy="331144"/>
        </a:xfrm>
        <a:prstGeom prst="rect">
          <a:avLst/>
        </a:prstGeom>
      </xdr:spPr>
    </xdr:pic>
    <xdr:clientData/>
  </xdr:oneCellAnchor>
  <xdr:twoCellAnchor editAs="oneCell">
    <xdr:from>
      <xdr:col>3</xdr:col>
      <xdr:colOff>390525</xdr:colOff>
      <xdr:row>112</xdr:row>
      <xdr:rowOff>95282</xdr:rowOff>
    </xdr:from>
    <xdr:to>
      <xdr:col>3</xdr:col>
      <xdr:colOff>1505285</xdr:colOff>
      <xdr:row>112</xdr:row>
      <xdr:rowOff>1695451</xdr:rowOff>
    </xdr:to>
    <xdr:pic>
      <xdr:nvPicPr>
        <xdr:cNvPr id="208" name="Imagen 88">
          <a:extLst>
            <a:ext uri="{FF2B5EF4-FFF2-40B4-BE49-F238E27FC236}">
              <a16:creationId xmlns:a16="http://schemas.microsoft.com/office/drawing/2014/main" id="{37E82108-5D6D-0390-6BB4-463028A9766B}"/>
            </a:ext>
          </a:extLst>
        </xdr:cNvPr>
        <xdr:cNvPicPr>
          <a:picLocks noChangeAspect="1"/>
        </xdr:cNvPicPr>
      </xdr:nvPicPr>
      <xdr:blipFill rotWithShape="1">
        <a:blip xmlns:r="http://schemas.openxmlformats.org/officeDocument/2006/relationships" r:embed="rId135"/>
        <a:srcRect l="14508" b="-571"/>
        <a:stretch/>
      </xdr:blipFill>
      <xdr:spPr>
        <a:xfrm>
          <a:off x="2219325" y="215455532"/>
          <a:ext cx="1101425" cy="1596359"/>
        </a:xfrm>
        <a:prstGeom prst="rect">
          <a:avLst/>
        </a:prstGeom>
      </xdr:spPr>
    </xdr:pic>
    <xdr:clientData/>
  </xdr:twoCellAnchor>
  <xdr:oneCellAnchor>
    <xdr:from>
      <xdr:col>7</xdr:col>
      <xdr:colOff>289560</xdr:colOff>
      <xdr:row>112</xdr:row>
      <xdr:rowOff>68580</xdr:rowOff>
    </xdr:from>
    <xdr:ext cx="331144" cy="1694350"/>
    <xdr:pic>
      <xdr:nvPicPr>
        <xdr:cNvPr id="209" name="Imagen 91">
          <a:extLst>
            <a:ext uri="{FF2B5EF4-FFF2-40B4-BE49-F238E27FC236}">
              <a16:creationId xmlns:a16="http://schemas.microsoft.com/office/drawing/2014/main" id="{8C700EA1-D42E-4FA8-9144-CA459BD7AFE1}"/>
            </a:ext>
          </a:extLst>
        </xdr:cNvPr>
        <xdr:cNvPicPr>
          <a:picLocks noChangeAspect="1"/>
        </xdr:cNvPicPr>
      </xdr:nvPicPr>
      <xdr:blipFill>
        <a:blip xmlns:r="http://schemas.openxmlformats.org/officeDocument/2006/relationships" r:embed="rId128"/>
        <a:stretch>
          <a:fillRect/>
        </a:stretch>
      </xdr:blipFill>
      <xdr:spPr>
        <a:xfrm rot="5400000">
          <a:off x="6433572" y="214213053"/>
          <a:ext cx="1694350" cy="331144"/>
        </a:xfrm>
        <a:prstGeom prst="rect">
          <a:avLst/>
        </a:prstGeom>
      </xdr:spPr>
    </xdr:pic>
    <xdr:clientData/>
  </xdr:oneCellAnchor>
  <xdr:twoCellAnchor>
    <xdr:from>
      <xdr:col>0</xdr:col>
      <xdr:colOff>219075</xdr:colOff>
      <xdr:row>2</xdr:row>
      <xdr:rowOff>95250</xdr:rowOff>
    </xdr:from>
    <xdr:to>
      <xdr:col>6</xdr:col>
      <xdr:colOff>200025</xdr:colOff>
      <xdr:row>15</xdr:row>
      <xdr:rowOff>19050</xdr:rowOff>
    </xdr:to>
    <xdr:sp macro="" textlink="">
      <xdr:nvSpPr>
        <xdr:cNvPr id="98" name="CuadroTexto 210">
          <a:extLst>
            <a:ext uri="{FF2B5EF4-FFF2-40B4-BE49-F238E27FC236}">
              <a16:creationId xmlns:a16="http://schemas.microsoft.com/office/drawing/2014/main" id="{4F5717C2-4825-F55D-3744-4D033736F405}"/>
            </a:ext>
            <a:ext uri="{147F2762-F138-4A5C-976F-8EAC2B608ADB}">
              <a16:predDERef xmlns:a16="http://schemas.microsoft.com/office/drawing/2014/main" pred="{8C700EA1-D42E-4FA8-9144-CA459BD7AFE1}"/>
            </a:ext>
          </a:extLst>
        </xdr:cNvPr>
        <xdr:cNvSpPr txBox="1"/>
      </xdr:nvSpPr>
      <xdr:spPr>
        <a:xfrm>
          <a:off x="219075" y="752475"/>
          <a:ext cx="6076950" cy="212407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100" b="1" i="0" u="none" strike="noStrike">
              <a:solidFill>
                <a:schemeClr val="tx1"/>
              </a:solidFill>
              <a:latin typeface="Aptos Narrow" panose="020B0004020202020204" pitchFamily="34" charset="0"/>
            </a:rPr>
            <a:t>Aspectos Relevantes de Offiho:</a:t>
          </a:r>
          <a:endParaRPr lang="en-US" sz="1100" b="0" i="0" u="none" strike="noStrike">
            <a:solidFill>
              <a:schemeClr val="tx1"/>
            </a:solidFill>
            <a:latin typeface="Aptos Narrow" panose="020B0004020202020204" pitchFamily="34" charset="0"/>
          </a:endParaRPr>
        </a:p>
        <a:p>
          <a:pPr marL="0" indent="0" algn="l"/>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1) Es un proveedor  altamente conocido, asi que sus sillas cualquiera puede ofertarla.</a:t>
          </a:r>
        </a:p>
        <a:p>
          <a:pPr marL="0" indent="0" algn="l"/>
          <a:r>
            <a:rPr lang="en-US" sz="1100" b="0" i="0" u="none" strike="noStrike">
              <a:solidFill>
                <a:schemeClr val="tx1"/>
              </a:solidFill>
              <a:latin typeface="Aptos Narrow" panose="020B0004020202020204" pitchFamily="34" charset="0"/>
            </a:rPr>
            <a:t>2) La Compra minima es de $2,500 pesos en precio de COSTO, si tu pedido es menor a este montó, esperar</a:t>
          </a:r>
          <a:r>
            <a:rPr lang="en-US" sz="1100" b="0" i="0" u="none" strike="noStrike" baseline="0">
              <a:solidFill>
                <a:schemeClr val="tx1"/>
              </a:solidFill>
              <a:latin typeface="Aptos Narrow" panose="020B0004020202020204" pitchFamily="34" charset="0"/>
            </a:rPr>
            <a:t> a </a:t>
          </a:r>
          <a:r>
            <a:rPr lang="en-US" sz="1100" b="0" i="0" u="none" strike="noStrike">
              <a:solidFill>
                <a:schemeClr val="tx1"/>
              </a:solidFill>
              <a:latin typeface="Aptos Narrow" panose="020B0004020202020204" pitchFamily="34" charset="0"/>
            </a:rPr>
            <a:t>juntarse con otro pedido, por lo que el tiempo de entrega variaria.</a:t>
          </a:r>
        </a:p>
        <a:p>
          <a:pPr marL="0" indent="0" algn="l"/>
          <a:r>
            <a:rPr lang="en-US" sz="1100" b="0" i="0" u="none" strike="noStrike">
              <a:solidFill>
                <a:schemeClr val="tx1"/>
              </a:solidFill>
              <a:latin typeface="Aptos Narrow" panose="020B0004020202020204" pitchFamily="34" charset="0"/>
            </a:rPr>
            <a:t>3) Respetar  las cantidades del empaque de las sillas, si se vende de 2 o 3 piezas, asi se deben ofertar. Offiho ya no maneja el reempaque.</a:t>
          </a:r>
        </a:p>
        <a:p>
          <a:pPr marL="0" indent="0" algn="l"/>
          <a:r>
            <a:rPr lang="en-US" sz="1100" b="0" i="0" u="none" strike="noStrike">
              <a:solidFill>
                <a:schemeClr val="tx1"/>
              </a:solidFill>
              <a:latin typeface="Aptos Narrow" panose="020B0004020202020204" pitchFamily="34" charset="0"/>
            </a:rPr>
            <a:t>4) Por favor confirmar existencias y tiempos de entrega al momento de realizar un cierre.</a:t>
          </a:r>
        </a:p>
        <a:p>
          <a:pPr marL="0" indent="0" algn="l"/>
          <a:r>
            <a:rPr lang="en-US" sz="1100" b="0" i="0" u="none" strike="noStrike">
              <a:solidFill>
                <a:schemeClr val="tx1"/>
              </a:solidFill>
              <a:latin typeface="Aptos Narrow" panose="020B0004020202020204" pitchFamily="34" charset="0"/>
            </a:rPr>
            <a:t>5)Modelos marcados en amarillo se</a:t>
          </a:r>
          <a:r>
            <a:rPr lang="en-US" sz="1100" b="0" i="0" u="none" strike="noStrike" baseline="0">
              <a:solidFill>
                <a:schemeClr val="tx1"/>
              </a:solidFill>
              <a:latin typeface="Aptos Narrow" panose="020B0004020202020204" pitchFamily="34" charset="0"/>
            </a:rPr>
            <a:t> deberá confirmar disponibilidad</a:t>
          </a:r>
          <a:endParaRPr lang="en-US" sz="1100" b="0" i="0" u="none" strike="noStrike">
            <a:solidFill>
              <a:schemeClr val="tx1"/>
            </a:solidFill>
            <a:latin typeface="Aptos Narrow" panose="020B0004020202020204" pitchFamily="34" charset="0"/>
          </a:endParaRPr>
        </a:p>
      </xdr:txBody>
    </xdr:sp>
    <xdr:clientData/>
  </xdr:twoCellAnchor>
  <xdr:twoCellAnchor editAs="oneCell">
    <xdr:from>
      <xdr:col>7</xdr:col>
      <xdr:colOff>228600</xdr:colOff>
      <xdr:row>53</xdr:row>
      <xdr:rowOff>600075</xdr:rowOff>
    </xdr:from>
    <xdr:to>
      <xdr:col>7</xdr:col>
      <xdr:colOff>666750</xdr:colOff>
      <xdr:row>53</xdr:row>
      <xdr:rowOff>1105771</xdr:rowOff>
    </xdr:to>
    <xdr:pic>
      <xdr:nvPicPr>
        <xdr:cNvPr id="99" name="Imagen 98">
          <a:extLst>
            <a:ext uri="{FF2B5EF4-FFF2-40B4-BE49-F238E27FC236}">
              <a16:creationId xmlns:a16="http://schemas.microsoft.com/office/drawing/2014/main" id="{AFB63E47-1BD2-4FD1-ACB7-271CF2693498}"/>
            </a:ext>
          </a:extLst>
        </xdr:cNvPr>
        <xdr:cNvPicPr>
          <a:picLocks noChangeAspect="1"/>
        </xdr:cNvPicPr>
      </xdr:nvPicPr>
      <xdr:blipFill>
        <a:blip xmlns:r="http://schemas.openxmlformats.org/officeDocument/2006/relationships" r:embed="rId51"/>
        <a:stretch>
          <a:fillRect/>
        </a:stretch>
      </xdr:blipFill>
      <xdr:spPr>
        <a:xfrm>
          <a:off x="7096125" y="93878400"/>
          <a:ext cx="428625" cy="505696"/>
        </a:xfrm>
        <a:prstGeom prst="rect">
          <a:avLst/>
        </a:prstGeom>
      </xdr:spPr>
    </xdr:pic>
    <xdr:clientData/>
  </xdr:twoCellAnchor>
  <xdr:twoCellAnchor editAs="oneCell">
    <xdr:from>
      <xdr:col>3</xdr:col>
      <xdr:colOff>438150</xdr:colOff>
      <xdr:row>100</xdr:row>
      <xdr:rowOff>209550</xdr:rowOff>
    </xdr:from>
    <xdr:to>
      <xdr:col>3</xdr:col>
      <xdr:colOff>1503045</xdr:colOff>
      <xdr:row>100</xdr:row>
      <xdr:rowOff>1639963</xdr:rowOff>
    </xdr:to>
    <xdr:pic>
      <xdr:nvPicPr>
        <xdr:cNvPr id="100" name="Imagen 99">
          <a:extLst>
            <a:ext uri="{FF2B5EF4-FFF2-40B4-BE49-F238E27FC236}">
              <a16:creationId xmlns:a16="http://schemas.microsoft.com/office/drawing/2014/main" id="{A8D1FADF-852E-9861-79C2-E566E224ECCC}"/>
            </a:ext>
          </a:extLst>
        </xdr:cNvPr>
        <xdr:cNvPicPr>
          <a:picLocks noChangeAspect="1"/>
        </xdr:cNvPicPr>
      </xdr:nvPicPr>
      <xdr:blipFill rotWithShape="1">
        <a:blip xmlns:r="http://schemas.openxmlformats.org/officeDocument/2006/relationships" r:embed="rId136"/>
        <a:srcRect l="-1" t="5202" r="17734" b="377"/>
        <a:stretch/>
      </xdr:blipFill>
      <xdr:spPr>
        <a:xfrm>
          <a:off x="2295525" y="192824100"/>
          <a:ext cx="1078230" cy="1430413"/>
        </a:xfrm>
        <a:prstGeom prst="rect">
          <a:avLst/>
        </a:prstGeom>
      </xdr:spPr>
    </xdr:pic>
    <xdr:clientData/>
  </xdr:twoCellAnchor>
  <xdr:twoCellAnchor editAs="oneCell">
    <xdr:from>
      <xdr:col>3</xdr:col>
      <xdr:colOff>335281</xdr:colOff>
      <xdr:row>113</xdr:row>
      <xdr:rowOff>98154</xdr:rowOff>
    </xdr:from>
    <xdr:to>
      <xdr:col>3</xdr:col>
      <xdr:colOff>1506855</xdr:colOff>
      <xdr:row>113</xdr:row>
      <xdr:rowOff>1578629</xdr:rowOff>
    </xdr:to>
    <xdr:pic>
      <xdr:nvPicPr>
        <xdr:cNvPr id="4" name="Imagen 3">
          <a:extLst>
            <a:ext uri="{FF2B5EF4-FFF2-40B4-BE49-F238E27FC236}">
              <a16:creationId xmlns:a16="http://schemas.microsoft.com/office/drawing/2014/main" id="{B4C28263-89A1-6BE8-8959-08C850A62583}"/>
            </a:ext>
          </a:extLst>
        </xdr:cNvPr>
        <xdr:cNvPicPr>
          <a:picLocks noChangeAspect="1"/>
        </xdr:cNvPicPr>
      </xdr:nvPicPr>
      <xdr:blipFill>
        <a:blip xmlns:r="http://schemas.openxmlformats.org/officeDocument/2006/relationships" r:embed="rId137"/>
        <a:stretch>
          <a:fillRect/>
        </a:stretch>
      </xdr:blipFill>
      <xdr:spPr>
        <a:xfrm>
          <a:off x="2186941" y="217306254"/>
          <a:ext cx="1181099" cy="1488095"/>
        </a:xfrm>
        <a:prstGeom prst="rect">
          <a:avLst/>
        </a:prstGeom>
      </xdr:spPr>
    </xdr:pic>
    <xdr:clientData/>
  </xdr:twoCellAnchor>
  <xdr:oneCellAnchor>
    <xdr:from>
      <xdr:col>7</xdr:col>
      <xdr:colOff>327660</xdr:colOff>
      <xdr:row>113</xdr:row>
      <xdr:rowOff>22859</xdr:rowOff>
    </xdr:from>
    <xdr:ext cx="297179" cy="1520565"/>
    <xdr:pic>
      <xdr:nvPicPr>
        <xdr:cNvPr id="86" name="Imagen 91">
          <a:extLst>
            <a:ext uri="{FF2B5EF4-FFF2-40B4-BE49-F238E27FC236}">
              <a16:creationId xmlns:a16="http://schemas.microsoft.com/office/drawing/2014/main" id="{ABBFA534-75D7-45C2-9D7F-DD24B78618F0}"/>
            </a:ext>
          </a:extLst>
        </xdr:cNvPr>
        <xdr:cNvPicPr>
          <a:picLocks noChangeAspect="1"/>
        </xdr:cNvPicPr>
      </xdr:nvPicPr>
      <xdr:blipFill>
        <a:blip xmlns:r="http://schemas.openxmlformats.org/officeDocument/2006/relationships" r:embed="rId128"/>
        <a:stretch>
          <a:fillRect/>
        </a:stretch>
      </xdr:blipFill>
      <xdr:spPr>
        <a:xfrm rot="5400000">
          <a:off x="6573967" y="217842652"/>
          <a:ext cx="1520565" cy="297179"/>
        </a:xfrm>
        <a:prstGeom prst="rect">
          <a:avLst/>
        </a:prstGeom>
      </xdr:spPr>
    </xdr:pic>
    <xdr:clientData/>
  </xdr:oneCellAnchor>
  <xdr:twoCellAnchor editAs="oneCell">
    <xdr:from>
      <xdr:col>3</xdr:col>
      <xdr:colOff>259080</xdr:colOff>
      <xdr:row>114</xdr:row>
      <xdr:rowOff>55758</xdr:rowOff>
    </xdr:from>
    <xdr:to>
      <xdr:col>3</xdr:col>
      <xdr:colOff>1468755</xdr:colOff>
      <xdr:row>114</xdr:row>
      <xdr:rowOff>1655394</xdr:rowOff>
    </xdr:to>
    <xdr:pic>
      <xdr:nvPicPr>
        <xdr:cNvPr id="92" name="Imagen 91">
          <a:extLst>
            <a:ext uri="{FF2B5EF4-FFF2-40B4-BE49-F238E27FC236}">
              <a16:creationId xmlns:a16="http://schemas.microsoft.com/office/drawing/2014/main" id="{2091B42B-6EB6-E53C-E96F-F26493809632}"/>
            </a:ext>
          </a:extLst>
        </xdr:cNvPr>
        <xdr:cNvPicPr>
          <a:picLocks noChangeAspect="1"/>
        </xdr:cNvPicPr>
      </xdr:nvPicPr>
      <xdr:blipFill>
        <a:blip xmlns:r="http://schemas.openxmlformats.org/officeDocument/2006/relationships" r:embed="rId138"/>
        <a:stretch>
          <a:fillRect/>
        </a:stretch>
      </xdr:blipFill>
      <xdr:spPr>
        <a:xfrm>
          <a:off x="2110740" y="218879298"/>
          <a:ext cx="1219200" cy="1593921"/>
        </a:xfrm>
        <a:prstGeom prst="rect">
          <a:avLst/>
        </a:prstGeom>
      </xdr:spPr>
    </xdr:pic>
    <xdr:clientData/>
  </xdr:twoCellAnchor>
  <xdr:oneCellAnchor>
    <xdr:from>
      <xdr:col>7</xdr:col>
      <xdr:colOff>327660</xdr:colOff>
      <xdr:row>114</xdr:row>
      <xdr:rowOff>22859</xdr:rowOff>
    </xdr:from>
    <xdr:ext cx="297179" cy="1520565"/>
    <xdr:pic>
      <xdr:nvPicPr>
        <xdr:cNvPr id="97" name="Imagen 91">
          <a:extLst>
            <a:ext uri="{FF2B5EF4-FFF2-40B4-BE49-F238E27FC236}">
              <a16:creationId xmlns:a16="http://schemas.microsoft.com/office/drawing/2014/main" id="{376BB75B-A52D-4BC6-9B73-5BBE3BD2CB97}"/>
            </a:ext>
          </a:extLst>
        </xdr:cNvPr>
        <xdr:cNvPicPr>
          <a:picLocks noChangeAspect="1"/>
        </xdr:cNvPicPr>
      </xdr:nvPicPr>
      <xdr:blipFill>
        <a:blip xmlns:r="http://schemas.openxmlformats.org/officeDocument/2006/relationships" r:embed="rId128"/>
        <a:stretch>
          <a:fillRect/>
        </a:stretch>
      </xdr:blipFill>
      <xdr:spPr>
        <a:xfrm rot="5400000">
          <a:off x="6573967" y="217842652"/>
          <a:ext cx="1520565" cy="297179"/>
        </a:xfrm>
        <a:prstGeom prst="rect">
          <a:avLst/>
        </a:prstGeom>
      </xdr:spPr>
    </xdr:pic>
    <xdr:clientData/>
  </xdr:oneCellAnchor>
  <xdr:twoCellAnchor editAs="oneCell">
    <xdr:from>
      <xdr:col>3</xdr:col>
      <xdr:colOff>281941</xdr:colOff>
      <xdr:row>115</xdr:row>
      <xdr:rowOff>76573</xdr:rowOff>
    </xdr:from>
    <xdr:to>
      <xdr:col>3</xdr:col>
      <xdr:colOff>1468756</xdr:colOff>
      <xdr:row>115</xdr:row>
      <xdr:rowOff>1677953</xdr:rowOff>
    </xdr:to>
    <xdr:pic>
      <xdr:nvPicPr>
        <xdr:cNvPr id="109" name="Imagen 108">
          <a:extLst>
            <a:ext uri="{FF2B5EF4-FFF2-40B4-BE49-F238E27FC236}">
              <a16:creationId xmlns:a16="http://schemas.microsoft.com/office/drawing/2014/main" id="{DC13558B-5F9F-8595-F0C4-E20538B4DD5E}"/>
            </a:ext>
          </a:extLst>
        </xdr:cNvPr>
        <xdr:cNvPicPr>
          <a:picLocks noChangeAspect="1"/>
        </xdr:cNvPicPr>
      </xdr:nvPicPr>
      <xdr:blipFill>
        <a:blip xmlns:r="http://schemas.openxmlformats.org/officeDocument/2006/relationships" r:embed="rId139"/>
        <a:stretch>
          <a:fillRect/>
        </a:stretch>
      </xdr:blipFill>
      <xdr:spPr>
        <a:xfrm>
          <a:off x="2133601" y="220614613"/>
          <a:ext cx="1196340" cy="1601380"/>
        </a:xfrm>
        <a:prstGeom prst="rect">
          <a:avLst/>
        </a:prstGeom>
      </xdr:spPr>
    </xdr:pic>
    <xdr:clientData/>
  </xdr:twoCellAnchor>
  <xdr:oneCellAnchor>
    <xdr:from>
      <xdr:col>7</xdr:col>
      <xdr:colOff>327660</xdr:colOff>
      <xdr:row>115</xdr:row>
      <xdr:rowOff>22859</xdr:rowOff>
    </xdr:from>
    <xdr:ext cx="297179" cy="1520565"/>
    <xdr:pic>
      <xdr:nvPicPr>
        <xdr:cNvPr id="135" name="Imagen 91">
          <a:extLst>
            <a:ext uri="{FF2B5EF4-FFF2-40B4-BE49-F238E27FC236}">
              <a16:creationId xmlns:a16="http://schemas.microsoft.com/office/drawing/2014/main" id="{13FFBF1C-F22E-45F7-847E-E7DD766B17AD}"/>
            </a:ext>
          </a:extLst>
        </xdr:cNvPr>
        <xdr:cNvPicPr>
          <a:picLocks noChangeAspect="1"/>
        </xdr:cNvPicPr>
      </xdr:nvPicPr>
      <xdr:blipFill>
        <a:blip xmlns:r="http://schemas.openxmlformats.org/officeDocument/2006/relationships" r:embed="rId128"/>
        <a:stretch>
          <a:fillRect/>
        </a:stretch>
      </xdr:blipFill>
      <xdr:spPr>
        <a:xfrm rot="5400000">
          <a:off x="6573967" y="219458092"/>
          <a:ext cx="1520565" cy="297179"/>
        </a:xfrm>
        <a:prstGeom prst="rect">
          <a:avLst/>
        </a:prstGeom>
      </xdr:spPr>
    </xdr:pic>
    <xdr:clientData/>
  </xdr:oneCellAnchor>
  <xdr:twoCellAnchor editAs="oneCell">
    <xdr:from>
      <xdr:col>3</xdr:col>
      <xdr:colOff>304801</xdr:colOff>
      <xdr:row>116</xdr:row>
      <xdr:rowOff>16299</xdr:rowOff>
    </xdr:from>
    <xdr:to>
      <xdr:col>3</xdr:col>
      <xdr:colOff>1544956</xdr:colOff>
      <xdr:row>116</xdr:row>
      <xdr:rowOff>1769026</xdr:rowOff>
    </xdr:to>
    <xdr:pic>
      <xdr:nvPicPr>
        <xdr:cNvPr id="144" name="Imagen 143">
          <a:extLst>
            <a:ext uri="{FF2B5EF4-FFF2-40B4-BE49-F238E27FC236}">
              <a16:creationId xmlns:a16="http://schemas.microsoft.com/office/drawing/2014/main" id="{4DD75AE1-276E-DE27-4CB7-EC6B6AC5559A}"/>
            </a:ext>
          </a:extLst>
        </xdr:cNvPr>
        <xdr:cNvPicPr>
          <a:picLocks noChangeAspect="1"/>
        </xdr:cNvPicPr>
      </xdr:nvPicPr>
      <xdr:blipFill>
        <a:blip xmlns:r="http://schemas.openxmlformats.org/officeDocument/2006/relationships" r:embed="rId140"/>
        <a:stretch>
          <a:fillRect/>
        </a:stretch>
      </xdr:blipFill>
      <xdr:spPr>
        <a:xfrm>
          <a:off x="2156461" y="222268839"/>
          <a:ext cx="1249680" cy="1743202"/>
        </a:xfrm>
        <a:prstGeom prst="rect">
          <a:avLst/>
        </a:prstGeom>
      </xdr:spPr>
    </xdr:pic>
    <xdr:clientData/>
  </xdr:twoCellAnchor>
  <xdr:oneCellAnchor>
    <xdr:from>
      <xdr:col>7</xdr:col>
      <xdr:colOff>327660</xdr:colOff>
      <xdr:row>116</xdr:row>
      <xdr:rowOff>22859</xdr:rowOff>
    </xdr:from>
    <xdr:ext cx="297179" cy="1520565"/>
    <xdr:pic>
      <xdr:nvPicPr>
        <xdr:cNvPr id="153" name="Imagen 91">
          <a:extLst>
            <a:ext uri="{FF2B5EF4-FFF2-40B4-BE49-F238E27FC236}">
              <a16:creationId xmlns:a16="http://schemas.microsoft.com/office/drawing/2014/main" id="{034309D0-7DC9-44C3-9F22-2B995551FAE7}"/>
            </a:ext>
          </a:extLst>
        </xdr:cNvPr>
        <xdr:cNvPicPr>
          <a:picLocks noChangeAspect="1"/>
        </xdr:cNvPicPr>
      </xdr:nvPicPr>
      <xdr:blipFill>
        <a:blip xmlns:r="http://schemas.openxmlformats.org/officeDocument/2006/relationships" r:embed="rId128"/>
        <a:stretch>
          <a:fillRect/>
        </a:stretch>
      </xdr:blipFill>
      <xdr:spPr>
        <a:xfrm rot="5400000">
          <a:off x="6573967" y="221172592"/>
          <a:ext cx="1520565" cy="297179"/>
        </a:xfrm>
        <a:prstGeom prst="rect">
          <a:avLst/>
        </a:prstGeom>
      </xdr:spPr>
    </xdr:pic>
    <xdr:clientData/>
  </xdr:oneCellAnchor>
  <xdr:twoCellAnchor editAs="oneCell">
    <xdr:from>
      <xdr:col>3</xdr:col>
      <xdr:colOff>335280</xdr:colOff>
      <xdr:row>117</xdr:row>
      <xdr:rowOff>39500</xdr:rowOff>
    </xdr:from>
    <xdr:to>
      <xdr:col>3</xdr:col>
      <xdr:colOff>1638300</xdr:colOff>
      <xdr:row>117</xdr:row>
      <xdr:rowOff>1849869</xdr:rowOff>
    </xdr:to>
    <xdr:pic>
      <xdr:nvPicPr>
        <xdr:cNvPr id="186" name="Imagen 185">
          <a:extLst>
            <a:ext uri="{FF2B5EF4-FFF2-40B4-BE49-F238E27FC236}">
              <a16:creationId xmlns:a16="http://schemas.microsoft.com/office/drawing/2014/main" id="{27D2649E-BB1F-6600-C4CE-C5FB57EA9CC6}"/>
            </a:ext>
          </a:extLst>
        </xdr:cNvPr>
        <xdr:cNvPicPr>
          <a:picLocks noChangeAspect="1"/>
        </xdr:cNvPicPr>
      </xdr:nvPicPr>
      <xdr:blipFill>
        <a:blip xmlns:r="http://schemas.openxmlformats.org/officeDocument/2006/relationships" r:embed="rId141"/>
        <a:stretch>
          <a:fillRect/>
        </a:stretch>
      </xdr:blipFill>
      <xdr:spPr>
        <a:xfrm>
          <a:off x="2186940" y="224143700"/>
          <a:ext cx="1303020" cy="1819894"/>
        </a:xfrm>
        <a:prstGeom prst="rect">
          <a:avLst/>
        </a:prstGeom>
      </xdr:spPr>
    </xdr:pic>
    <xdr:clientData/>
  </xdr:twoCellAnchor>
  <xdr:twoCellAnchor editAs="oneCell">
    <xdr:from>
      <xdr:col>7</xdr:col>
      <xdr:colOff>313208</xdr:colOff>
      <xdr:row>117</xdr:row>
      <xdr:rowOff>83035</xdr:rowOff>
    </xdr:from>
    <xdr:to>
      <xdr:col>7</xdr:col>
      <xdr:colOff>628509</xdr:colOff>
      <xdr:row>117</xdr:row>
      <xdr:rowOff>1866905</xdr:rowOff>
    </xdr:to>
    <xdr:pic>
      <xdr:nvPicPr>
        <xdr:cNvPr id="207" name="Imagen 206">
          <a:extLst>
            <a:ext uri="{FF2B5EF4-FFF2-40B4-BE49-F238E27FC236}">
              <a16:creationId xmlns:a16="http://schemas.microsoft.com/office/drawing/2014/main" id="{F14684C5-8765-02DD-0AB4-1F06715B3C1E}"/>
            </a:ext>
          </a:extLst>
        </xdr:cNvPr>
        <xdr:cNvPicPr>
          <a:picLocks noChangeAspect="1"/>
        </xdr:cNvPicPr>
      </xdr:nvPicPr>
      <xdr:blipFill>
        <a:blip xmlns:r="http://schemas.openxmlformats.org/officeDocument/2006/relationships" r:embed="rId142"/>
        <a:stretch>
          <a:fillRect/>
        </a:stretch>
      </xdr:blipFill>
      <xdr:spPr>
        <a:xfrm rot="5400000">
          <a:off x="6444544" y="224913899"/>
          <a:ext cx="1783870" cy="330541"/>
        </a:xfrm>
        <a:prstGeom prst="rect">
          <a:avLst/>
        </a:prstGeom>
      </xdr:spPr>
    </xdr:pic>
    <xdr:clientData/>
  </xdr:twoCellAnchor>
  <xdr:twoCellAnchor editAs="oneCell">
    <xdr:from>
      <xdr:col>3</xdr:col>
      <xdr:colOff>289562</xdr:colOff>
      <xdr:row>118</xdr:row>
      <xdr:rowOff>70584</xdr:rowOff>
    </xdr:from>
    <xdr:to>
      <xdr:col>3</xdr:col>
      <xdr:colOff>1615440</xdr:colOff>
      <xdr:row>118</xdr:row>
      <xdr:rowOff>1849065</xdr:rowOff>
    </xdr:to>
    <xdr:pic>
      <xdr:nvPicPr>
        <xdr:cNvPr id="211" name="Imagen 210">
          <a:extLst>
            <a:ext uri="{FF2B5EF4-FFF2-40B4-BE49-F238E27FC236}">
              <a16:creationId xmlns:a16="http://schemas.microsoft.com/office/drawing/2014/main" id="{0CA3EEAF-AEBA-43C9-A89F-C1C0259787A1}"/>
            </a:ext>
          </a:extLst>
        </xdr:cNvPr>
        <xdr:cNvPicPr>
          <a:picLocks noChangeAspect="1"/>
        </xdr:cNvPicPr>
      </xdr:nvPicPr>
      <xdr:blipFill>
        <a:blip xmlns:r="http://schemas.openxmlformats.org/officeDocument/2006/relationships" r:embed="rId143"/>
        <a:stretch>
          <a:fillRect/>
        </a:stretch>
      </xdr:blipFill>
      <xdr:spPr>
        <a:xfrm>
          <a:off x="2141222" y="226140744"/>
          <a:ext cx="1333498" cy="1770861"/>
        </a:xfrm>
        <a:prstGeom prst="rect">
          <a:avLst/>
        </a:prstGeom>
      </xdr:spPr>
    </xdr:pic>
    <xdr:clientData/>
  </xdr:twoCellAnchor>
  <xdr:oneCellAnchor>
    <xdr:from>
      <xdr:col>7</xdr:col>
      <xdr:colOff>313208</xdr:colOff>
      <xdr:row>118</xdr:row>
      <xdr:rowOff>83035</xdr:rowOff>
    </xdr:from>
    <xdr:ext cx="330541" cy="1783870"/>
    <xdr:pic>
      <xdr:nvPicPr>
        <xdr:cNvPr id="212" name="Imagen 211">
          <a:extLst>
            <a:ext uri="{FF2B5EF4-FFF2-40B4-BE49-F238E27FC236}">
              <a16:creationId xmlns:a16="http://schemas.microsoft.com/office/drawing/2014/main" id="{C6A0AA2E-7622-457E-A3D7-2436BDB98048}"/>
            </a:ext>
          </a:extLst>
        </xdr:cNvPr>
        <xdr:cNvPicPr>
          <a:picLocks noChangeAspect="1"/>
        </xdr:cNvPicPr>
      </xdr:nvPicPr>
      <xdr:blipFill>
        <a:blip xmlns:r="http://schemas.openxmlformats.org/officeDocument/2006/relationships" r:embed="rId142"/>
        <a:stretch>
          <a:fillRect/>
        </a:stretch>
      </xdr:blipFill>
      <xdr:spPr>
        <a:xfrm rot="5400000">
          <a:off x="6444544" y="224913899"/>
          <a:ext cx="1783870" cy="330541"/>
        </a:xfrm>
        <a:prstGeom prst="rect">
          <a:avLst/>
        </a:prstGeom>
      </xdr:spPr>
    </xdr:pic>
    <xdr:clientData/>
  </xdr:oneCellAnchor>
  <xdr:oneCellAnchor>
    <xdr:from>
      <xdr:col>7</xdr:col>
      <xdr:colOff>313208</xdr:colOff>
      <xdr:row>119</xdr:row>
      <xdr:rowOff>83035</xdr:rowOff>
    </xdr:from>
    <xdr:ext cx="330541" cy="1783870"/>
    <xdr:pic>
      <xdr:nvPicPr>
        <xdr:cNvPr id="213" name="Imagen 212">
          <a:extLst>
            <a:ext uri="{FF2B5EF4-FFF2-40B4-BE49-F238E27FC236}">
              <a16:creationId xmlns:a16="http://schemas.microsoft.com/office/drawing/2014/main" id="{E5089B91-7AE3-47CD-8208-26D0D2E96CED}"/>
            </a:ext>
          </a:extLst>
        </xdr:cNvPr>
        <xdr:cNvPicPr>
          <a:picLocks noChangeAspect="1"/>
        </xdr:cNvPicPr>
      </xdr:nvPicPr>
      <xdr:blipFill>
        <a:blip xmlns:r="http://schemas.openxmlformats.org/officeDocument/2006/relationships" r:embed="rId142"/>
        <a:stretch>
          <a:fillRect/>
        </a:stretch>
      </xdr:blipFill>
      <xdr:spPr>
        <a:xfrm rot="5400000">
          <a:off x="6444544" y="226879859"/>
          <a:ext cx="1783870" cy="330541"/>
        </a:xfrm>
        <a:prstGeom prst="rect">
          <a:avLst/>
        </a:prstGeom>
      </xdr:spPr>
    </xdr:pic>
    <xdr:clientData/>
  </xdr:oneCellAnchor>
  <xdr:twoCellAnchor editAs="oneCell">
    <xdr:from>
      <xdr:col>3</xdr:col>
      <xdr:colOff>365760</xdr:colOff>
      <xdr:row>119</xdr:row>
      <xdr:rowOff>90132</xdr:rowOff>
    </xdr:from>
    <xdr:to>
      <xdr:col>3</xdr:col>
      <xdr:colOff>1619250</xdr:colOff>
      <xdr:row>119</xdr:row>
      <xdr:rowOff>1884254</xdr:rowOff>
    </xdr:to>
    <xdr:pic>
      <xdr:nvPicPr>
        <xdr:cNvPr id="214" name="Imagen 213">
          <a:extLst>
            <a:ext uri="{FF2B5EF4-FFF2-40B4-BE49-F238E27FC236}">
              <a16:creationId xmlns:a16="http://schemas.microsoft.com/office/drawing/2014/main" id="{A8D002FF-FDAC-2452-F33F-FD56562E290E}"/>
            </a:ext>
          </a:extLst>
        </xdr:cNvPr>
        <xdr:cNvPicPr>
          <a:picLocks noChangeAspect="1"/>
        </xdr:cNvPicPr>
      </xdr:nvPicPr>
      <xdr:blipFill rotWithShape="1">
        <a:blip xmlns:r="http://schemas.openxmlformats.org/officeDocument/2006/relationships" r:embed="rId144"/>
        <a:srcRect l="9810" b="-996"/>
        <a:stretch/>
      </xdr:blipFill>
      <xdr:spPr>
        <a:xfrm>
          <a:off x="2217420" y="228126252"/>
          <a:ext cx="1242060" cy="1809362"/>
        </a:xfrm>
        <a:prstGeom prst="rect">
          <a:avLst/>
        </a:prstGeom>
      </xdr:spPr>
    </xdr:pic>
    <xdr:clientData/>
  </xdr:twoCellAnchor>
  <xdr:twoCellAnchor editAs="oneCell">
    <xdr:from>
      <xdr:col>3</xdr:col>
      <xdr:colOff>289560</xdr:colOff>
      <xdr:row>120</xdr:row>
      <xdr:rowOff>76200</xdr:rowOff>
    </xdr:from>
    <xdr:to>
      <xdr:col>3</xdr:col>
      <xdr:colOff>1615440</xdr:colOff>
      <xdr:row>120</xdr:row>
      <xdr:rowOff>1924326</xdr:rowOff>
    </xdr:to>
    <xdr:pic>
      <xdr:nvPicPr>
        <xdr:cNvPr id="215" name="Imagen 214">
          <a:extLst>
            <a:ext uri="{FF2B5EF4-FFF2-40B4-BE49-F238E27FC236}">
              <a16:creationId xmlns:a16="http://schemas.microsoft.com/office/drawing/2014/main" id="{6A81228F-6E95-EB20-FF0B-4978C33E1BEA}"/>
            </a:ext>
          </a:extLst>
        </xdr:cNvPr>
        <xdr:cNvPicPr>
          <a:picLocks noChangeAspect="1"/>
        </xdr:cNvPicPr>
      </xdr:nvPicPr>
      <xdr:blipFill rotWithShape="1">
        <a:blip xmlns:r="http://schemas.openxmlformats.org/officeDocument/2006/relationships" r:embed="rId145"/>
        <a:srcRect l="4863" t="245"/>
        <a:stretch/>
      </xdr:blipFill>
      <xdr:spPr>
        <a:xfrm>
          <a:off x="2141220" y="230078280"/>
          <a:ext cx="1333500" cy="1848126"/>
        </a:xfrm>
        <a:prstGeom prst="rect">
          <a:avLst/>
        </a:prstGeom>
      </xdr:spPr>
    </xdr:pic>
    <xdr:clientData/>
  </xdr:twoCellAnchor>
  <xdr:oneCellAnchor>
    <xdr:from>
      <xdr:col>7</xdr:col>
      <xdr:colOff>313208</xdr:colOff>
      <xdr:row>120</xdr:row>
      <xdr:rowOff>83035</xdr:rowOff>
    </xdr:from>
    <xdr:ext cx="330541" cy="1783870"/>
    <xdr:pic>
      <xdr:nvPicPr>
        <xdr:cNvPr id="216" name="Imagen 215">
          <a:extLst>
            <a:ext uri="{FF2B5EF4-FFF2-40B4-BE49-F238E27FC236}">
              <a16:creationId xmlns:a16="http://schemas.microsoft.com/office/drawing/2014/main" id="{699A4259-5EF6-42DD-9716-DAF7D5AE16DA}"/>
            </a:ext>
          </a:extLst>
        </xdr:cNvPr>
        <xdr:cNvPicPr>
          <a:picLocks noChangeAspect="1"/>
        </xdr:cNvPicPr>
      </xdr:nvPicPr>
      <xdr:blipFill>
        <a:blip xmlns:r="http://schemas.openxmlformats.org/officeDocument/2006/relationships" r:embed="rId142"/>
        <a:stretch>
          <a:fillRect/>
        </a:stretch>
      </xdr:blipFill>
      <xdr:spPr>
        <a:xfrm rot="5400000">
          <a:off x="6444544" y="228845819"/>
          <a:ext cx="1783870" cy="330541"/>
        </a:xfrm>
        <a:prstGeom prst="rect">
          <a:avLst/>
        </a:prstGeom>
      </xdr:spPr>
    </xdr:pic>
    <xdr:clientData/>
  </xdr:oneCellAnchor>
  <xdr:twoCellAnchor editAs="oneCell">
    <xdr:from>
      <xdr:col>3</xdr:col>
      <xdr:colOff>335281</xdr:colOff>
      <xdr:row>121</xdr:row>
      <xdr:rowOff>68581</xdr:rowOff>
    </xdr:from>
    <xdr:to>
      <xdr:col>3</xdr:col>
      <xdr:colOff>1619251</xdr:colOff>
      <xdr:row>121</xdr:row>
      <xdr:rowOff>1921397</xdr:rowOff>
    </xdr:to>
    <xdr:pic>
      <xdr:nvPicPr>
        <xdr:cNvPr id="217" name="Imagen 216">
          <a:extLst>
            <a:ext uri="{FF2B5EF4-FFF2-40B4-BE49-F238E27FC236}">
              <a16:creationId xmlns:a16="http://schemas.microsoft.com/office/drawing/2014/main" id="{1BFF16C8-AF20-942C-F084-FA5CD4A6AFBA}"/>
            </a:ext>
          </a:extLst>
        </xdr:cNvPr>
        <xdr:cNvPicPr>
          <a:picLocks noChangeAspect="1"/>
        </xdr:cNvPicPr>
      </xdr:nvPicPr>
      <xdr:blipFill rotWithShape="1">
        <a:blip xmlns:r="http://schemas.openxmlformats.org/officeDocument/2006/relationships" r:embed="rId146"/>
        <a:srcRect l="6442" t="834"/>
        <a:stretch/>
      </xdr:blipFill>
      <xdr:spPr>
        <a:xfrm>
          <a:off x="2186941" y="232036621"/>
          <a:ext cx="1272540" cy="1860436"/>
        </a:xfrm>
        <a:prstGeom prst="rect">
          <a:avLst/>
        </a:prstGeom>
      </xdr:spPr>
    </xdr:pic>
    <xdr:clientData/>
  </xdr:twoCellAnchor>
  <xdr:oneCellAnchor>
    <xdr:from>
      <xdr:col>7</xdr:col>
      <xdr:colOff>313208</xdr:colOff>
      <xdr:row>121</xdr:row>
      <xdr:rowOff>83035</xdr:rowOff>
    </xdr:from>
    <xdr:ext cx="330541" cy="1783870"/>
    <xdr:pic>
      <xdr:nvPicPr>
        <xdr:cNvPr id="218" name="Imagen 217">
          <a:extLst>
            <a:ext uri="{FF2B5EF4-FFF2-40B4-BE49-F238E27FC236}">
              <a16:creationId xmlns:a16="http://schemas.microsoft.com/office/drawing/2014/main" id="{1348F028-7816-484F-82F6-F3868BCAA76F}"/>
            </a:ext>
          </a:extLst>
        </xdr:cNvPr>
        <xdr:cNvPicPr>
          <a:picLocks noChangeAspect="1"/>
        </xdr:cNvPicPr>
      </xdr:nvPicPr>
      <xdr:blipFill>
        <a:blip xmlns:r="http://schemas.openxmlformats.org/officeDocument/2006/relationships" r:embed="rId142"/>
        <a:stretch>
          <a:fillRect/>
        </a:stretch>
      </xdr:blipFill>
      <xdr:spPr>
        <a:xfrm rot="5400000">
          <a:off x="6444544" y="230811779"/>
          <a:ext cx="1783870" cy="330541"/>
        </a:xfrm>
        <a:prstGeom prst="rect">
          <a:avLst/>
        </a:prstGeom>
      </xdr:spPr>
    </xdr:pic>
    <xdr:clientData/>
  </xdr:oneCellAnchor>
  <xdr:twoCellAnchor editAs="oneCell">
    <xdr:from>
      <xdr:col>3</xdr:col>
      <xdr:colOff>342900</xdr:colOff>
      <xdr:row>122</xdr:row>
      <xdr:rowOff>94401</xdr:rowOff>
    </xdr:from>
    <xdr:to>
      <xdr:col>3</xdr:col>
      <xdr:colOff>1581150</xdr:colOff>
      <xdr:row>122</xdr:row>
      <xdr:rowOff>1885610</xdr:rowOff>
    </xdr:to>
    <xdr:pic>
      <xdr:nvPicPr>
        <xdr:cNvPr id="219" name="Imagen 218">
          <a:extLst>
            <a:ext uri="{FF2B5EF4-FFF2-40B4-BE49-F238E27FC236}">
              <a16:creationId xmlns:a16="http://schemas.microsoft.com/office/drawing/2014/main" id="{815CC348-3511-9ABB-E5C5-BA5A8BEB6E64}"/>
            </a:ext>
          </a:extLst>
        </xdr:cNvPr>
        <xdr:cNvPicPr>
          <a:picLocks noChangeAspect="1"/>
        </xdr:cNvPicPr>
      </xdr:nvPicPr>
      <xdr:blipFill rotWithShape="1">
        <a:blip xmlns:r="http://schemas.openxmlformats.org/officeDocument/2006/relationships" r:embed="rId147"/>
        <a:srcRect l="6756" t="-1428"/>
        <a:stretch/>
      </xdr:blipFill>
      <xdr:spPr>
        <a:xfrm>
          <a:off x="2194560" y="234028401"/>
          <a:ext cx="1226820" cy="1802639"/>
        </a:xfrm>
        <a:prstGeom prst="rect">
          <a:avLst/>
        </a:prstGeom>
      </xdr:spPr>
    </xdr:pic>
    <xdr:clientData/>
  </xdr:twoCellAnchor>
  <xdr:oneCellAnchor>
    <xdr:from>
      <xdr:col>7</xdr:col>
      <xdr:colOff>313208</xdr:colOff>
      <xdr:row>122</xdr:row>
      <xdr:rowOff>83035</xdr:rowOff>
    </xdr:from>
    <xdr:ext cx="330541" cy="1783870"/>
    <xdr:pic>
      <xdr:nvPicPr>
        <xdr:cNvPr id="220" name="Imagen 219">
          <a:extLst>
            <a:ext uri="{FF2B5EF4-FFF2-40B4-BE49-F238E27FC236}">
              <a16:creationId xmlns:a16="http://schemas.microsoft.com/office/drawing/2014/main" id="{27643F65-FB62-4CF7-889A-29895E1240D4}"/>
            </a:ext>
          </a:extLst>
        </xdr:cNvPr>
        <xdr:cNvPicPr>
          <a:picLocks noChangeAspect="1"/>
        </xdr:cNvPicPr>
      </xdr:nvPicPr>
      <xdr:blipFill>
        <a:blip xmlns:r="http://schemas.openxmlformats.org/officeDocument/2006/relationships" r:embed="rId142"/>
        <a:stretch>
          <a:fillRect/>
        </a:stretch>
      </xdr:blipFill>
      <xdr:spPr>
        <a:xfrm rot="5400000">
          <a:off x="6444544" y="232777739"/>
          <a:ext cx="1783870" cy="330541"/>
        </a:xfrm>
        <a:prstGeom prst="rect">
          <a:avLst/>
        </a:prstGeom>
      </xdr:spPr>
    </xdr:pic>
    <xdr:clientData/>
  </xdr:oneCellAnchor>
  <xdr:twoCellAnchor editAs="oneCell">
    <xdr:from>
      <xdr:col>3</xdr:col>
      <xdr:colOff>327660</xdr:colOff>
      <xdr:row>123</xdr:row>
      <xdr:rowOff>129635</xdr:rowOff>
    </xdr:from>
    <xdr:to>
      <xdr:col>3</xdr:col>
      <xdr:colOff>1581150</xdr:colOff>
      <xdr:row>123</xdr:row>
      <xdr:rowOff>1885950</xdr:rowOff>
    </xdr:to>
    <xdr:pic>
      <xdr:nvPicPr>
        <xdr:cNvPr id="221" name="Imagen 220">
          <a:extLst>
            <a:ext uri="{FF2B5EF4-FFF2-40B4-BE49-F238E27FC236}">
              <a16:creationId xmlns:a16="http://schemas.microsoft.com/office/drawing/2014/main" id="{1635A4BD-B379-B2D6-EFFB-3628B65D8E7F}"/>
            </a:ext>
          </a:extLst>
        </xdr:cNvPr>
        <xdr:cNvPicPr>
          <a:picLocks noChangeAspect="1"/>
        </xdr:cNvPicPr>
      </xdr:nvPicPr>
      <xdr:blipFill rotWithShape="1">
        <a:blip xmlns:r="http://schemas.openxmlformats.org/officeDocument/2006/relationships" r:embed="rId148"/>
        <a:srcRect l="6958" t="833"/>
        <a:stretch/>
      </xdr:blipFill>
      <xdr:spPr>
        <a:xfrm>
          <a:off x="2179320" y="236029595"/>
          <a:ext cx="1242060" cy="1744885"/>
        </a:xfrm>
        <a:prstGeom prst="rect">
          <a:avLst/>
        </a:prstGeom>
      </xdr:spPr>
    </xdr:pic>
    <xdr:clientData/>
  </xdr:twoCellAnchor>
  <xdr:oneCellAnchor>
    <xdr:from>
      <xdr:col>7</xdr:col>
      <xdr:colOff>313208</xdr:colOff>
      <xdr:row>123</xdr:row>
      <xdr:rowOff>83035</xdr:rowOff>
    </xdr:from>
    <xdr:ext cx="330541" cy="1783870"/>
    <xdr:pic>
      <xdr:nvPicPr>
        <xdr:cNvPr id="222" name="Imagen 221">
          <a:extLst>
            <a:ext uri="{FF2B5EF4-FFF2-40B4-BE49-F238E27FC236}">
              <a16:creationId xmlns:a16="http://schemas.microsoft.com/office/drawing/2014/main" id="{81487914-F02A-42B1-AED4-DBF50FDF09F8}"/>
            </a:ext>
          </a:extLst>
        </xdr:cNvPr>
        <xdr:cNvPicPr>
          <a:picLocks noChangeAspect="1"/>
        </xdr:cNvPicPr>
      </xdr:nvPicPr>
      <xdr:blipFill>
        <a:blip xmlns:r="http://schemas.openxmlformats.org/officeDocument/2006/relationships" r:embed="rId142"/>
        <a:stretch>
          <a:fillRect/>
        </a:stretch>
      </xdr:blipFill>
      <xdr:spPr>
        <a:xfrm rot="5400000">
          <a:off x="6444544" y="234743699"/>
          <a:ext cx="1783870" cy="330541"/>
        </a:xfrm>
        <a:prstGeom prst="rect">
          <a:avLst/>
        </a:prstGeom>
      </xdr:spPr>
    </xdr:pic>
    <xdr:clientData/>
  </xdr:oneCellAnchor>
  <xdr:twoCellAnchor editAs="oneCell">
    <xdr:from>
      <xdr:col>3</xdr:col>
      <xdr:colOff>342900</xdr:colOff>
      <xdr:row>124</xdr:row>
      <xdr:rowOff>99061</xdr:rowOff>
    </xdr:from>
    <xdr:to>
      <xdr:col>3</xdr:col>
      <xdr:colOff>1598793</xdr:colOff>
      <xdr:row>124</xdr:row>
      <xdr:rowOff>1844040</xdr:rowOff>
    </xdr:to>
    <xdr:pic>
      <xdr:nvPicPr>
        <xdr:cNvPr id="223" name="Imagen 222">
          <a:extLst>
            <a:ext uri="{FF2B5EF4-FFF2-40B4-BE49-F238E27FC236}">
              <a16:creationId xmlns:a16="http://schemas.microsoft.com/office/drawing/2014/main" id="{76E78FE6-DA3E-B9FD-1AF1-2445CBB892A9}"/>
            </a:ext>
          </a:extLst>
        </xdr:cNvPr>
        <xdr:cNvPicPr>
          <a:picLocks noChangeAspect="1"/>
        </xdr:cNvPicPr>
      </xdr:nvPicPr>
      <xdr:blipFill rotWithShape="1">
        <a:blip xmlns:r="http://schemas.openxmlformats.org/officeDocument/2006/relationships" r:embed="rId149"/>
        <a:srcRect l="5428" t="557" b="1"/>
        <a:stretch/>
      </xdr:blipFill>
      <xdr:spPr>
        <a:xfrm>
          <a:off x="2194560" y="237964981"/>
          <a:ext cx="1255893" cy="1752599"/>
        </a:xfrm>
        <a:prstGeom prst="rect">
          <a:avLst/>
        </a:prstGeom>
      </xdr:spPr>
    </xdr:pic>
    <xdr:clientData/>
  </xdr:twoCellAnchor>
  <xdr:oneCellAnchor>
    <xdr:from>
      <xdr:col>7</xdr:col>
      <xdr:colOff>313208</xdr:colOff>
      <xdr:row>124</xdr:row>
      <xdr:rowOff>83035</xdr:rowOff>
    </xdr:from>
    <xdr:ext cx="330541" cy="1783870"/>
    <xdr:pic>
      <xdr:nvPicPr>
        <xdr:cNvPr id="224" name="Imagen 223">
          <a:extLst>
            <a:ext uri="{FF2B5EF4-FFF2-40B4-BE49-F238E27FC236}">
              <a16:creationId xmlns:a16="http://schemas.microsoft.com/office/drawing/2014/main" id="{E173F4C2-6254-4EDD-AA04-435EE3802062}"/>
            </a:ext>
          </a:extLst>
        </xdr:cNvPr>
        <xdr:cNvPicPr>
          <a:picLocks noChangeAspect="1"/>
        </xdr:cNvPicPr>
      </xdr:nvPicPr>
      <xdr:blipFill>
        <a:blip xmlns:r="http://schemas.openxmlformats.org/officeDocument/2006/relationships" r:embed="rId142"/>
        <a:stretch>
          <a:fillRect/>
        </a:stretch>
      </xdr:blipFill>
      <xdr:spPr>
        <a:xfrm rot="5400000">
          <a:off x="6444544" y="236709659"/>
          <a:ext cx="1783870" cy="330541"/>
        </a:xfrm>
        <a:prstGeom prst="rect">
          <a:avLst/>
        </a:prstGeom>
      </xdr:spPr>
    </xdr:pic>
    <xdr:clientData/>
  </xdr:oneCellAnchor>
  <xdr:oneCellAnchor>
    <xdr:from>
      <xdr:col>7</xdr:col>
      <xdr:colOff>313208</xdr:colOff>
      <xdr:row>125</xdr:row>
      <xdr:rowOff>83035</xdr:rowOff>
    </xdr:from>
    <xdr:ext cx="330541" cy="1783870"/>
    <xdr:pic>
      <xdr:nvPicPr>
        <xdr:cNvPr id="225" name="Imagen 224">
          <a:extLst>
            <a:ext uri="{FF2B5EF4-FFF2-40B4-BE49-F238E27FC236}">
              <a16:creationId xmlns:a16="http://schemas.microsoft.com/office/drawing/2014/main" id="{A9AF5813-CB6D-435E-B4FE-804ADDD46DF7}"/>
            </a:ext>
          </a:extLst>
        </xdr:cNvPr>
        <xdr:cNvPicPr>
          <a:picLocks noChangeAspect="1"/>
        </xdr:cNvPicPr>
      </xdr:nvPicPr>
      <xdr:blipFill>
        <a:blip xmlns:r="http://schemas.openxmlformats.org/officeDocument/2006/relationships" r:embed="rId142"/>
        <a:stretch>
          <a:fillRect/>
        </a:stretch>
      </xdr:blipFill>
      <xdr:spPr>
        <a:xfrm rot="5400000">
          <a:off x="6444544" y="238675619"/>
          <a:ext cx="1783870" cy="330541"/>
        </a:xfrm>
        <a:prstGeom prst="rect">
          <a:avLst/>
        </a:prstGeom>
      </xdr:spPr>
    </xdr:pic>
    <xdr:clientData/>
  </xdr:oneCellAnchor>
  <xdr:twoCellAnchor editAs="oneCell">
    <xdr:from>
      <xdr:col>3</xdr:col>
      <xdr:colOff>335280</xdr:colOff>
      <xdr:row>125</xdr:row>
      <xdr:rowOff>38539</xdr:rowOff>
    </xdr:from>
    <xdr:to>
      <xdr:col>3</xdr:col>
      <xdr:colOff>1657350</xdr:colOff>
      <xdr:row>125</xdr:row>
      <xdr:rowOff>1905001</xdr:rowOff>
    </xdr:to>
    <xdr:pic>
      <xdr:nvPicPr>
        <xdr:cNvPr id="226" name="Imagen 225">
          <a:extLst>
            <a:ext uri="{FF2B5EF4-FFF2-40B4-BE49-F238E27FC236}">
              <a16:creationId xmlns:a16="http://schemas.microsoft.com/office/drawing/2014/main" id="{78154D53-0870-0F3A-9ACB-B603707DEE14}"/>
            </a:ext>
          </a:extLst>
        </xdr:cNvPr>
        <xdr:cNvPicPr>
          <a:picLocks noChangeAspect="1"/>
        </xdr:cNvPicPr>
      </xdr:nvPicPr>
      <xdr:blipFill rotWithShape="1">
        <a:blip xmlns:r="http://schemas.openxmlformats.org/officeDocument/2006/relationships" r:embed="rId150"/>
        <a:srcRect l="5700" b="253"/>
        <a:stretch/>
      </xdr:blipFill>
      <xdr:spPr>
        <a:xfrm>
          <a:off x="2186940" y="239870419"/>
          <a:ext cx="1310640" cy="1866462"/>
        </a:xfrm>
        <a:prstGeom prst="rect">
          <a:avLst/>
        </a:prstGeom>
      </xdr:spPr>
    </xdr:pic>
    <xdr:clientData/>
  </xdr:twoCellAnchor>
  <xdr:oneCellAnchor>
    <xdr:from>
      <xdr:col>7</xdr:col>
      <xdr:colOff>313208</xdr:colOff>
      <xdr:row>126</xdr:row>
      <xdr:rowOff>83035</xdr:rowOff>
    </xdr:from>
    <xdr:ext cx="330541" cy="1783870"/>
    <xdr:pic>
      <xdr:nvPicPr>
        <xdr:cNvPr id="227" name="Imagen 226">
          <a:extLst>
            <a:ext uri="{FF2B5EF4-FFF2-40B4-BE49-F238E27FC236}">
              <a16:creationId xmlns:a16="http://schemas.microsoft.com/office/drawing/2014/main" id="{2DB48FE3-C3D6-4037-8BFC-E28A7B137B74}"/>
            </a:ext>
          </a:extLst>
        </xdr:cNvPr>
        <xdr:cNvPicPr>
          <a:picLocks noChangeAspect="1"/>
        </xdr:cNvPicPr>
      </xdr:nvPicPr>
      <xdr:blipFill>
        <a:blip xmlns:r="http://schemas.openxmlformats.org/officeDocument/2006/relationships" r:embed="rId142"/>
        <a:stretch>
          <a:fillRect/>
        </a:stretch>
      </xdr:blipFill>
      <xdr:spPr>
        <a:xfrm rot="5400000">
          <a:off x="6444544" y="240641579"/>
          <a:ext cx="1783870" cy="330541"/>
        </a:xfrm>
        <a:prstGeom prst="rect">
          <a:avLst/>
        </a:prstGeom>
      </xdr:spPr>
    </xdr:pic>
    <xdr:clientData/>
  </xdr:oneCellAnchor>
  <xdr:twoCellAnchor editAs="oneCell">
    <xdr:from>
      <xdr:col>3</xdr:col>
      <xdr:colOff>274320</xdr:colOff>
      <xdr:row>126</xdr:row>
      <xdr:rowOff>104650</xdr:rowOff>
    </xdr:from>
    <xdr:to>
      <xdr:col>3</xdr:col>
      <xdr:colOff>1539240</xdr:colOff>
      <xdr:row>126</xdr:row>
      <xdr:rowOff>1845257</xdr:rowOff>
    </xdr:to>
    <xdr:pic>
      <xdr:nvPicPr>
        <xdr:cNvPr id="228" name="Imagen 227">
          <a:extLst>
            <a:ext uri="{FF2B5EF4-FFF2-40B4-BE49-F238E27FC236}">
              <a16:creationId xmlns:a16="http://schemas.microsoft.com/office/drawing/2014/main" id="{EFABEE36-9491-C0F2-C6D1-C90D781E33E9}"/>
            </a:ext>
          </a:extLst>
        </xdr:cNvPr>
        <xdr:cNvPicPr>
          <a:picLocks noChangeAspect="1"/>
        </xdr:cNvPicPr>
      </xdr:nvPicPr>
      <xdr:blipFill>
        <a:blip xmlns:r="http://schemas.openxmlformats.org/officeDocument/2006/relationships" r:embed="rId151"/>
        <a:stretch>
          <a:fillRect/>
        </a:stretch>
      </xdr:blipFill>
      <xdr:spPr>
        <a:xfrm>
          <a:off x="2125980" y="241902490"/>
          <a:ext cx="1272540" cy="1748227"/>
        </a:xfrm>
        <a:prstGeom prst="rect">
          <a:avLst/>
        </a:prstGeom>
      </xdr:spPr>
    </xdr:pic>
    <xdr:clientData/>
  </xdr:twoCellAnchor>
  <xdr:twoCellAnchor editAs="oneCell">
    <xdr:from>
      <xdr:col>3</xdr:col>
      <xdr:colOff>297180</xdr:colOff>
      <xdr:row>127</xdr:row>
      <xdr:rowOff>64528</xdr:rowOff>
    </xdr:from>
    <xdr:to>
      <xdr:col>3</xdr:col>
      <xdr:colOff>1653540</xdr:colOff>
      <xdr:row>127</xdr:row>
      <xdr:rowOff>1921430</xdr:rowOff>
    </xdr:to>
    <xdr:pic>
      <xdr:nvPicPr>
        <xdr:cNvPr id="229" name="Imagen 228">
          <a:extLst>
            <a:ext uri="{FF2B5EF4-FFF2-40B4-BE49-F238E27FC236}">
              <a16:creationId xmlns:a16="http://schemas.microsoft.com/office/drawing/2014/main" id="{61D302FD-4EB4-89C1-508E-2AF367205BA4}"/>
            </a:ext>
          </a:extLst>
        </xdr:cNvPr>
        <xdr:cNvPicPr>
          <a:picLocks noChangeAspect="1"/>
        </xdr:cNvPicPr>
      </xdr:nvPicPr>
      <xdr:blipFill>
        <a:blip xmlns:r="http://schemas.openxmlformats.org/officeDocument/2006/relationships" r:embed="rId152"/>
        <a:stretch>
          <a:fillRect/>
        </a:stretch>
      </xdr:blipFill>
      <xdr:spPr>
        <a:xfrm>
          <a:off x="2148840" y="243828328"/>
          <a:ext cx="1363980" cy="1847377"/>
        </a:xfrm>
        <a:prstGeom prst="rect">
          <a:avLst/>
        </a:prstGeom>
      </xdr:spPr>
    </xdr:pic>
    <xdr:clientData/>
  </xdr:twoCellAnchor>
  <xdr:oneCellAnchor>
    <xdr:from>
      <xdr:col>7</xdr:col>
      <xdr:colOff>313208</xdr:colOff>
      <xdr:row>127</xdr:row>
      <xdr:rowOff>83035</xdr:rowOff>
    </xdr:from>
    <xdr:ext cx="330541" cy="1783870"/>
    <xdr:pic>
      <xdr:nvPicPr>
        <xdr:cNvPr id="230" name="Imagen 229">
          <a:extLst>
            <a:ext uri="{FF2B5EF4-FFF2-40B4-BE49-F238E27FC236}">
              <a16:creationId xmlns:a16="http://schemas.microsoft.com/office/drawing/2014/main" id="{43DADFAD-681D-43F1-B603-9D993ADEBCE0}"/>
            </a:ext>
          </a:extLst>
        </xdr:cNvPr>
        <xdr:cNvPicPr>
          <a:picLocks noChangeAspect="1"/>
        </xdr:cNvPicPr>
      </xdr:nvPicPr>
      <xdr:blipFill>
        <a:blip xmlns:r="http://schemas.openxmlformats.org/officeDocument/2006/relationships" r:embed="rId142"/>
        <a:stretch>
          <a:fillRect/>
        </a:stretch>
      </xdr:blipFill>
      <xdr:spPr>
        <a:xfrm rot="5400000">
          <a:off x="6444544" y="242607539"/>
          <a:ext cx="1783870" cy="330541"/>
        </a:xfrm>
        <a:prstGeom prst="rect">
          <a:avLst/>
        </a:prstGeom>
      </xdr:spPr>
    </xdr:pic>
    <xdr:clientData/>
  </xdr:oneCellAnchor>
  <xdr:twoCellAnchor editAs="oneCell">
    <xdr:from>
      <xdr:col>3</xdr:col>
      <xdr:colOff>388621</xdr:colOff>
      <xdr:row>128</xdr:row>
      <xdr:rowOff>94197</xdr:rowOff>
    </xdr:from>
    <xdr:to>
      <xdr:col>3</xdr:col>
      <xdr:colOff>1638300</xdr:colOff>
      <xdr:row>128</xdr:row>
      <xdr:rowOff>1925236</xdr:rowOff>
    </xdr:to>
    <xdr:pic>
      <xdr:nvPicPr>
        <xdr:cNvPr id="231" name="Imagen 230">
          <a:extLst>
            <a:ext uri="{FF2B5EF4-FFF2-40B4-BE49-F238E27FC236}">
              <a16:creationId xmlns:a16="http://schemas.microsoft.com/office/drawing/2014/main" id="{D5D5B4AF-F99A-22B1-A523-C9DF48B4EB86}"/>
            </a:ext>
          </a:extLst>
        </xdr:cNvPr>
        <xdr:cNvPicPr>
          <a:picLocks noChangeAspect="1"/>
        </xdr:cNvPicPr>
      </xdr:nvPicPr>
      <xdr:blipFill>
        <a:blip xmlns:r="http://schemas.openxmlformats.org/officeDocument/2006/relationships" r:embed="rId153"/>
        <a:stretch>
          <a:fillRect/>
        </a:stretch>
      </xdr:blipFill>
      <xdr:spPr>
        <a:xfrm>
          <a:off x="2240281" y="245823957"/>
          <a:ext cx="1249679" cy="1815799"/>
        </a:xfrm>
        <a:prstGeom prst="rect">
          <a:avLst/>
        </a:prstGeom>
      </xdr:spPr>
    </xdr:pic>
    <xdr:clientData/>
  </xdr:twoCellAnchor>
  <xdr:oneCellAnchor>
    <xdr:from>
      <xdr:col>7</xdr:col>
      <xdr:colOff>313208</xdr:colOff>
      <xdr:row>128</xdr:row>
      <xdr:rowOff>83035</xdr:rowOff>
    </xdr:from>
    <xdr:ext cx="330541" cy="1783870"/>
    <xdr:pic>
      <xdr:nvPicPr>
        <xdr:cNvPr id="232" name="Imagen 231">
          <a:extLst>
            <a:ext uri="{FF2B5EF4-FFF2-40B4-BE49-F238E27FC236}">
              <a16:creationId xmlns:a16="http://schemas.microsoft.com/office/drawing/2014/main" id="{9FACCD6D-3D1A-4CBB-AB5D-89F90F2CD3FD}"/>
            </a:ext>
          </a:extLst>
        </xdr:cNvPr>
        <xdr:cNvPicPr>
          <a:picLocks noChangeAspect="1"/>
        </xdr:cNvPicPr>
      </xdr:nvPicPr>
      <xdr:blipFill>
        <a:blip xmlns:r="http://schemas.openxmlformats.org/officeDocument/2006/relationships" r:embed="rId142"/>
        <a:stretch>
          <a:fillRect/>
        </a:stretch>
      </xdr:blipFill>
      <xdr:spPr>
        <a:xfrm rot="5400000">
          <a:off x="6444544" y="244573499"/>
          <a:ext cx="1783870" cy="330541"/>
        </a:xfrm>
        <a:prstGeom prst="rect">
          <a:avLst/>
        </a:prstGeom>
      </xdr:spPr>
    </xdr:pic>
    <xdr:clientData/>
  </xdr:oneCellAnchor>
  <xdr:twoCellAnchor editAs="oneCell">
    <xdr:from>
      <xdr:col>3</xdr:col>
      <xdr:colOff>350521</xdr:colOff>
      <xdr:row>129</xdr:row>
      <xdr:rowOff>55239</xdr:rowOff>
    </xdr:from>
    <xdr:to>
      <xdr:col>3</xdr:col>
      <xdr:colOff>1638300</xdr:colOff>
      <xdr:row>129</xdr:row>
      <xdr:rowOff>1925265</xdr:rowOff>
    </xdr:to>
    <xdr:pic>
      <xdr:nvPicPr>
        <xdr:cNvPr id="233" name="Imagen 232">
          <a:extLst>
            <a:ext uri="{FF2B5EF4-FFF2-40B4-BE49-F238E27FC236}">
              <a16:creationId xmlns:a16="http://schemas.microsoft.com/office/drawing/2014/main" id="{FE1F3704-D138-5625-CBDE-FADC8BB1C3B1}"/>
            </a:ext>
          </a:extLst>
        </xdr:cNvPr>
        <xdr:cNvPicPr>
          <a:picLocks noChangeAspect="1"/>
        </xdr:cNvPicPr>
      </xdr:nvPicPr>
      <xdr:blipFill>
        <a:blip xmlns:r="http://schemas.openxmlformats.org/officeDocument/2006/relationships" r:embed="rId154"/>
        <a:stretch>
          <a:fillRect/>
        </a:stretch>
      </xdr:blipFill>
      <xdr:spPr>
        <a:xfrm>
          <a:off x="2202181" y="247750959"/>
          <a:ext cx="1287779" cy="1854786"/>
        </a:xfrm>
        <a:prstGeom prst="rect">
          <a:avLst/>
        </a:prstGeom>
      </xdr:spPr>
    </xdr:pic>
    <xdr:clientData/>
  </xdr:twoCellAnchor>
  <xdr:oneCellAnchor>
    <xdr:from>
      <xdr:col>7</xdr:col>
      <xdr:colOff>313208</xdr:colOff>
      <xdr:row>129</xdr:row>
      <xdr:rowOff>83035</xdr:rowOff>
    </xdr:from>
    <xdr:ext cx="330541" cy="1783870"/>
    <xdr:pic>
      <xdr:nvPicPr>
        <xdr:cNvPr id="234" name="Imagen 233">
          <a:extLst>
            <a:ext uri="{FF2B5EF4-FFF2-40B4-BE49-F238E27FC236}">
              <a16:creationId xmlns:a16="http://schemas.microsoft.com/office/drawing/2014/main" id="{6E500DD7-C185-4FCB-BC5E-557DCBA8690B}"/>
            </a:ext>
          </a:extLst>
        </xdr:cNvPr>
        <xdr:cNvPicPr>
          <a:picLocks noChangeAspect="1"/>
        </xdr:cNvPicPr>
      </xdr:nvPicPr>
      <xdr:blipFill>
        <a:blip xmlns:r="http://schemas.openxmlformats.org/officeDocument/2006/relationships" r:embed="rId142"/>
        <a:stretch>
          <a:fillRect/>
        </a:stretch>
      </xdr:blipFill>
      <xdr:spPr>
        <a:xfrm rot="5400000">
          <a:off x="6444544" y="246539459"/>
          <a:ext cx="1783870" cy="330541"/>
        </a:xfrm>
        <a:prstGeom prst="rect">
          <a:avLst/>
        </a:prstGeom>
      </xdr:spPr>
    </xdr:pic>
    <xdr:clientData/>
  </xdr:oneCellAnchor>
  <xdr:oneCellAnchor>
    <xdr:from>
      <xdr:col>7</xdr:col>
      <xdr:colOff>313208</xdr:colOff>
      <xdr:row>130</xdr:row>
      <xdr:rowOff>83035</xdr:rowOff>
    </xdr:from>
    <xdr:ext cx="330541" cy="1783870"/>
    <xdr:pic>
      <xdr:nvPicPr>
        <xdr:cNvPr id="235" name="Imagen 234">
          <a:extLst>
            <a:ext uri="{FF2B5EF4-FFF2-40B4-BE49-F238E27FC236}">
              <a16:creationId xmlns:a16="http://schemas.microsoft.com/office/drawing/2014/main" id="{11FCE591-7CBC-48B5-ABB6-F85E5916BCD0}"/>
            </a:ext>
          </a:extLst>
        </xdr:cNvPr>
        <xdr:cNvPicPr>
          <a:picLocks noChangeAspect="1"/>
        </xdr:cNvPicPr>
      </xdr:nvPicPr>
      <xdr:blipFill>
        <a:blip xmlns:r="http://schemas.openxmlformats.org/officeDocument/2006/relationships" r:embed="rId142"/>
        <a:stretch>
          <a:fillRect/>
        </a:stretch>
      </xdr:blipFill>
      <xdr:spPr>
        <a:xfrm rot="5400000">
          <a:off x="6444544" y="248505419"/>
          <a:ext cx="1783870" cy="330541"/>
        </a:xfrm>
        <a:prstGeom prst="rect">
          <a:avLst/>
        </a:prstGeom>
      </xdr:spPr>
    </xdr:pic>
    <xdr:clientData/>
  </xdr:oneCellAnchor>
  <xdr:twoCellAnchor editAs="oneCell">
    <xdr:from>
      <xdr:col>3</xdr:col>
      <xdr:colOff>320041</xdr:colOff>
      <xdr:row>130</xdr:row>
      <xdr:rowOff>91440</xdr:rowOff>
    </xdr:from>
    <xdr:to>
      <xdr:col>3</xdr:col>
      <xdr:colOff>1657586</xdr:colOff>
      <xdr:row>130</xdr:row>
      <xdr:rowOff>1925269</xdr:rowOff>
    </xdr:to>
    <xdr:pic>
      <xdr:nvPicPr>
        <xdr:cNvPr id="236" name="Imagen 235">
          <a:extLst>
            <a:ext uri="{FF2B5EF4-FFF2-40B4-BE49-F238E27FC236}">
              <a16:creationId xmlns:a16="http://schemas.microsoft.com/office/drawing/2014/main" id="{FBEA5D78-28F0-964C-056B-AEB1AFEF5D47}"/>
            </a:ext>
          </a:extLst>
        </xdr:cNvPr>
        <xdr:cNvPicPr>
          <a:picLocks noChangeAspect="1"/>
        </xdr:cNvPicPr>
      </xdr:nvPicPr>
      <xdr:blipFill>
        <a:blip xmlns:r="http://schemas.openxmlformats.org/officeDocument/2006/relationships" r:embed="rId155"/>
        <a:stretch>
          <a:fillRect/>
        </a:stretch>
      </xdr:blipFill>
      <xdr:spPr>
        <a:xfrm>
          <a:off x="2171701" y="249753120"/>
          <a:ext cx="1329925" cy="1833829"/>
        </a:xfrm>
        <a:prstGeom prst="rect">
          <a:avLst/>
        </a:prstGeom>
      </xdr:spPr>
    </xdr:pic>
    <xdr:clientData/>
  </xdr:twoCellAnchor>
  <xdr:oneCellAnchor>
    <xdr:from>
      <xdr:col>7</xdr:col>
      <xdr:colOff>313208</xdr:colOff>
      <xdr:row>131</xdr:row>
      <xdr:rowOff>83035</xdr:rowOff>
    </xdr:from>
    <xdr:ext cx="330541" cy="1783870"/>
    <xdr:pic>
      <xdr:nvPicPr>
        <xdr:cNvPr id="237" name="Imagen 236">
          <a:extLst>
            <a:ext uri="{FF2B5EF4-FFF2-40B4-BE49-F238E27FC236}">
              <a16:creationId xmlns:a16="http://schemas.microsoft.com/office/drawing/2014/main" id="{8FDC8359-7CB0-4EF5-B2BF-0A3B02CE4ED6}"/>
            </a:ext>
          </a:extLst>
        </xdr:cNvPr>
        <xdr:cNvPicPr>
          <a:picLocks noChangeAspect="1"/>
        </xdr:cNvPicPr>
      </xdr:nvPicPr>
      <xdr:blipFill>
        <a:blip xmlns:r="http://schemas.openxmlformats.org/officeDocument/2006/relationships" r:embed="rId142"/>
        <a:stretch>
          <a:fillRect/>
        </a:stretch>
      </xdr:blipFill>
      <xdr:spPr>
        <a:xfrm rot="5400000">
          <a:off x="6444544" y="250471379"/>
          <a:ext cx="1783870" cy="330541"/>
        </a:xfrm>
        <a:prstGeom prst="rect">
          <a:avLst/>
        </a:prstGeom>
      </xdr:spPr>
    </xdr:pic>
    <xdr:clientData/>
  </xdr:oneCellAnchor>
  <xdr:twoCellAnchor editAs="oneCell">
    <xdr:from>
      <xdr:col>3</xdr:col>
      <xdr:colOff>289561</xdr:colOff>
      <xdr:row>131</xdr:row>
      <xdr:rowOff>69073</xdr:rowOff>
    </xdr:from>
    <xdr:to>
      <xdr:col>3</xdr:col>
      <xdr:colOff>1676400</xdr:colOff>
      <xdr:row>131</xdr:row>
      <xdr:rowOff>1883363</xdr:rowOff>
    </xdr:to>
    <xdr:pic>
      <xdr:nvPicPr>
        <xdr:cNvPr id="238" name="Imagen 237">
          <a:extLst>
            <a:ext uri="{FF2B5EF4-FFF2-40B4-BE49-F238E27FC236}">
              <a16:creationId xmlns:a16="http://schemas.microsoft.com/office/drawing/2014/main" id="{5E48F8B7-1482-AF73-CCB0-32F3CAADB0B5}"/>
            </a:ext>
          </a:extLst>
        </xdr:cNvPr>
        <xdr:cNvPicPr>
          <a:picLocks noChangeAspect="1"/>
        </xdr:cNvPicPr>
      </xdr:nvPicPr>
      <xdr:blipFill>
        <a:blip xmlns:r="http://schemas.openxmlformats.org/officeDocument/2006/relationships" r:embed="rId156"/>
        <a:stretch>
          <a:fillRect/>
        </a:stretch>
      </xdr:blipFill>
      <xdr:spPr>
        <a:xfrm>
          <a:off x="2141221" y="251696713"/>
          <a:ext cx="1386839" cy="1814290"/>
        </a:xfrm>
        <a:prstGeom prst="rect">
          <a:avLst/>
        </a:prstGeom>
      </xdr:spPr>
    </xdr:pic>
    <xdr:clientData/>
  </xdr:twoCellAnchor>
  <xdr:twoCellAnchor editAs="oneCell">
    <xdr:from>
      <xdr:col>3</xdr:col>
      <xdr:colOff>289560</xdr:colOff>
      <xdr:row>132</xdr:row>
      <xdr:rowOff>70936</xdr:rowOff>
    </xdr:from>
    <xdr:to>
      <xdr:col>3</xdr:col>
      <xdr:colOff>1638300</xdr:colOff>
      <xdr:row>132</xdr:row>
      <xdr:rowOff>1927168</xdr:rowOff>
    </xdr:to>
    <xdr:pic>
      <xdr:nvPicPr>
        <xdr:cNvPr id="239" name="Imagen 238">
          <a:extLst>
            <a:ext uri="{FF2B5EF4-FFF2-40B4-BE49-F238E27FC236}">
              <a16:creationId xmlns:a16="http://schemas.microsoft.com/office/drawing/2014/main" id="{FFAADF52-0531-03AE-4687-C543420A8A97}"/>
            </a:ext>
          </a:extLst>
        </xdr:cNvPr>
        <xdr:cNvPicPr>
          <a:picLocks noChangeAspect="1"/>
        </xdr:cNvPicPr>
      </xdr:nvPicPr>
      <xdr:blipFill>
        <a:blip xmlns:r="http://schemas.openxmlformats.org/officeDocument/2006/relationships" r:embed="rId157"/>
        <a:stretch>
          <a:fillRect/>
        </a:stretch>
      </xdr:blipFill>
      <xdr:spPr>
        <a:xfrm>
          <a:off x="2141220" y="253664536"/>
          <a:ext cx="1348740" cy="1865757"/>
        </a:xfrm>
        <a:prstGeom prst="rect">
          <a:avLst/>
        </a:prstGeom>
      </xdr:spPr>
    </xdr:pic>
    <xdr:clientData/>
  </xdr:twoCellAnchor>
  <xdr:oneCellAnchor>
    <xdr:from>
      <xdr:col>7</xdr:col>
      <xdr:colOff>313208</xdr:colOff>
      <xdr:row>132</xdr:row>
      <xdr:rowOff>83035</xdr:rowOff>
    </xdr:from>
    <xdr:ext cx="330541" cy="1783870"/>
    <xdr:pic>
      <xdr:nvPicPr>
        <xdr:cNvPr id="240" name="Imagen 239">
          <a:extLst>
            <a:ext uri="{FF2B5EF4-FFF2-40B4-BE49-F238E27FC236}">
              <a16:creationId xmlns:a16="http://schemas.microsoft.com/office/drawing/2014/main" id="{744BFF89-53F3-4B3B-A4B9-8872EEC2D755}"/>
            </a:ext>
          </a:extLst>
        </xdr:cNvPr>
        <xdr:cNvPicPr>
          <a:picLocks noChangeAspect="1"/>
        </xdr:cNvPicPr>
      </xdr:nvPicPr>
      <xdr:blipFill>
        <a:blip xmlns:r="http://schemas.openxmlformats.org/officeDocument/2006/relationships" r:embed="rId142"/>
        <a:stretch>
          <a:fillRect/>
        </a:stretch>
      </xdr:blipFill>
      <xdr:spPr>
        <a:xfrm rot="5400000">
          <a:off x="6444544" y="252437339"/>
          <a:ext cx="1783870" cy="330541"/>
        </a:xfrm>
        <a:prstGeom prst="rect">
          <a:avLst/>
        </a:prstGeom>
      </xdr:spPr>
    </xdr:pic>
    <xdr:clientData/>
  </xdr:oneCellAnchor>
  <xdr:twoCellAnchor editAs="oneCell">
    <xdr:from>
      <xdr:col>3</xdr:col>
      <xdr:colOff>335281</xdr:colOff>
      <xdr:row>133</xdr:row>
      <xdr:rowOff>133889</xdr:rowOff>
    </xdr:from>
    <xdr:to>
      <xdr:col>3</xdr:col>
      <xdr:colOff>1676400</xdr:colOff>
      <xdr:row>133</xdr:row>
      <xdr:rowOff>1997022</xdr:rowOff>
    </xdr:to>
    <xdr:pic>
      <xdr:nvPicPr>
        <xdr:cNvPr id="241" name="Imagen 240">
          <a:extLst>
            <a:ext uri="{FF2B5EF4-FFF2-40B4-BE49-F238E27FC236}">
              <a16:creationId xmlns:a16="http://schemas.microsoft.com/office/drawing/2014/main" id="{06D36EE6-734F-A4CF-5784-3275A8DF16D5}"/>
            </a:ext>
          </a:extLst>
        </xdr:cNvPr>
        <xdr:cNvPicPr>
          <a:picLocks noChangeAspect="1"/>
        </xdr:cNvPicPr>
      </xdr:nvPicPr>
      <xdr:blipFill>
        <a:blip xmlns:r="http://schemas.openxmlformats.org/officeDocument/2006/relationships" r:embed="rId158"/>
        <a:stretch>
          <a:fillRect/>
        </a:stretch>
      </xdr:blipFill>
      <xdr:spPr>
        <a:xfrm>
          <a:off x="2186941" y="255739169"/>
          <a:ext cx="1341119" cy="1870753"/>
        </a:xfrm>
        <a:prstGeom prst="rect">
          <a:avLst/>
        </a:prstGeom>
      </xdr:spPr>
    </xdr:pic>
    <xdr:clientData/>
  </xdr:twoCellAnchor>
  <xdr:oneCellAnchor>
    <xdr:from>
      <xdr:col>7</xdr:col>
      <xdr:colOff>313208</xdr:colOff>
      <xdr:row>133</xdr:row>
      <xdr:rowOff>83035</xdr:rowOff>
    </xdr:from>
    <xdr:ext cx="330541" cy="1783870"/>
    <xdr:pic>
      <xdr:nvPicPr>
        <xdr:cNvPr id="242" name="Imagen 241">
          <a:extLst>
            <a:ext uri="{FF2B5EF4-FFF2-40B4-BE49-F238E27FC236}">
              <a16:creationId xmlns:a16="http://schemas.microsoft.com/office/drawing/2014/main" id="{4CD675A2-08CC-4520-972B-1C2BB22F59C6}"/>
            </a:ext>
          </a:extLst>
        </xdr:cNvPr>
        <xdr:cNvPicPr>
          <a:picLocks noChangeAspect="1"/>
        </xdr:cNvPicPr>
      </xdr:nvPicPr>
      <xdr:blipFill>
        <a:blip xmlns:r="http://schemas.openxmlformats.org/officeDocument/2006/relationships" r:embed="rId142"/>
        <a:stretch>
          <a:fillRect/>
        </a:stretch>
      </xdr:blipFill>
      <xdr:spPr>
        <a:xfrm rot="5400000">
          <a:off x="6444544" y="254426159"/>
          <a:ext cx="1783870" cy="330541"/>
        </a:xfrm>
        <a:prstGeom prst="rect">
          <a:avLst/>
        </a:prstGeom>
      </xdr:spPr>
    </xdr:pic>
    <xdr:clientData/>
  </xdr:oneCellAnchor>
  <xdr:twoCellAnchor editAs="oneCell">
    <xdr:from>
      <xdr:col>3</xdr:col>
      <xdr:colOff>297180</xdr:colOff>
      <xdr:row>134</xdr:row>
      <xdr:rowOff>57422</xdr:rowOff>
    </xdr:from>
    <xdr:to>
      <xdr:col>3</xdr:col>
      <xdr:colOff>1691640</xdr:colOff>
      <xdr:row>134</xdr:row>
      <xdr:rowOff>2112016</xdr:rowOff>
    </xdr:to>
    <xdr:pic>
      <xdr:nvPicPr>
        <xdr:cNvPr id="243" name="Imagen 242">
          <a:extLst>
            <a:ext uri="{FF2B5EF4-FFF2-40B4-BE49-F238E27FC236}">
              <a16:creationId xmlns:a16="http://schemas.microsoft.com/office/drawing/2014/main" id="{67E3F74B-40D9-6747-13AA-D012837461DD}"/>
            </a:ext>
          </a:extLst>
        </xdr:cNvPr>
        <xdr:cNvPicPr>
          <a:picLocks noChangeAspect="1"/>
        </xdr:cNvPicPr>
      </xdr:nvPicPr>
      <xdr:blipFill rotWithShape="1">
        <a:blip xmlns:r="http://schemas.openxmlformats.org/officeDocument/2006/relationships" r:embed="rId159"/>
        <a:srcRect l="12057" t="947"/>
        <a:stretch/>
      </xdr:blipFill>
      <xdr:spPr>
        <a:xfrm>
          <a:off x="2148840" y="257765822"/>
          <a:ext cx="1402080" cy="2048879"/>
        </a:xfrm>
        <a:prstGeom prst="rect">
          <a:avLst/>
        </a:prstGeom>
      </xdr:spPr>
    </xdr:pic>
    <xdr:clientData/>
  </xdr:twoCellAnchor>
  <xdr:oneCellAnchor>
    <xdr:from>
      <xdr:col>7</xdr:col>
      <xdr:colOff>313208</xdr:colOff>
      <xdr:row>134</xdr:row>
      <xdr:rowOff>83035</xdr:rowOff>
    </xdr:from>
    <xdr:ext cx="330541" cy="1783870"/>
    <xdr:pic>
      <xdr:nvPicPr>
        <xdr:cNvPr id="244" name="Imagen 243">
          <a:extLst>
            <a:ext uri="{FF2B5EF4-FFF2-40B4-BE49-F238E27FC236}">
              <a16:creationId xmlns:a16="http://schemas.microsoft.com/office/drawing/2014/main" id="{4B5DEA91-107F-41D4-836B-C3B7D51EB105}"/>
            </a:ext>
          </a:extLst>
        </xdr:cNvPr>
        <xdr:cNvPicPr>
          <a:picLocks noChangeAspect="1"/>
        </xdr:cNvPicPr>
      </xdr:nvPicPr>
      <xdr:blipFill>
        <a:blip xmlns:r="http://schemas.openxmlformats.org/officeDocument/2006/relationships" r:embed="rId142"/>
        <a:stretch>
          <a:fillRect/>
        </a:stretch>
      </xdr:blipFill>
      <xdr:spPr>
        <a:xfrm rot="5400000">
          <a:off x="6444544" y="256414979"/>
          <a:ext cx="1783870" cy="330541"/>
        </a:xfrm>
        <a:prstGeom prst="rect">
          <a:avLst/>
        </a:prstGeom>
      </xdr:spPr>
    </xdr:pic>
    <xdr:clientData/>
  </xdr:oneCellAnchor>
  <xdr:twoCellAnchor editAs="oneCell">
    <xdr:from>
      <xdr:col>3</xdr:col>
      <xdr:colOff>175260</xdr:colOff>
      <xdr:row>135</xdr:row>
      <xdr:rowOff>121164</xdr:rowOff>
    </xdr:from>
    <xdr:to>
      <xdr:col>3</xdr:col>
      <xdr:colOff>1501140</xdr:colOff>
      <xdr:row>135</xdr:row>
      <xdr:rowOff>1889427</xdr:rowOff>
    </xdr:to>
    <xdr:pic>
      <xdr:nvPicPr>
        <xdr:cNvPr id="245" name="Imagen 244">
          <a:extLst>
            <a:ext uri="{FF2B5EF4-FFF2-40B4-BE49-F238E27FC236}">
              <a16:creationId xmlns:a16="http://schemas.microsoft.com/office/drawing/2014/main" id="{A598A87E-184E-9473-FCEE-27578E30598E}"/>
            </a:ext>
          </a:extLst>
        </xdr:cNvPr>
        <xdr:cNvPicPr>
          <a:picLocks noChangeAspect="1"/>
        </xdr:cNvPicPr>
      </xdr:nvPicPr>
      <xdr:blipFill>
        <a:blip xmlns:r="http://schemas.openxmlformats.org/officeDocument/2006/relationships" r:embed="rId160"/>
        <a:stretch>
          <a:fillRect/>
        </a:stretch>
      </xdr:blipFill>
      <xdr:spPr>
        <a:xfrm>
          <a:off x="2026920" y="260001264"/>
          <a:ext cx="1325880" cy="1773978"/>
        </a:xfrm>
        <a:prstGeom prst="rect">
          <a:avLst/>
        </a:prstGeom>
      </xdr:spPr>
    </xdr:pic>
    <xdr:clientData/>
  </xdr:twoCellAnchor>
  <xdr:oneCellAnchor>
    <xdr:from>
      <xdr:col>7</xdr:col>
      <xdr:colOff>313208</xdr:colOff>
      <xdr:row>135</xdr:row>
      <xdr:rowOff>83035</xdr:rowOff>
    </xdr:from>
    <xdr:ext cx="330541" cy="1783870"/>
    <xdr:pic>
      <xdr:nvPicPr>
        <xdr:cNvPr id="246" name="Imagen 245">
          <a:extLst>
            <a:ext uri="{FF2B5EF4-FFF2-40B4-BE49-F238E27FC236}">
              <a16:creationId xmlns:a16="http://schemas.microsoft.com/office/drawing/2014/main" id="{0AEE1F49-246F-4DDB-BEBA-F6D9B9E54332}"/>
            </a:ext>
          </a:extLst>
        </xdr:cNvPr>
        <xdr:cNvPicPr>
          <a:picLocks noChangeAspect="1"/>
        </xdr:cNvPicPr>
      </xdr:nvPicPr>
      <xdr:blipFill>
        <a:blip xmlns:r="http://schemas.openxmlformats.org/officeDocument/2006/relationships" r:embed="rId142"/>
        <a:stretch>
          <a:fillRect/>
        </a:stretch>
      </xdr:blipFill>
      <xdr:spPr>
        <a:xfrm rot="5400000">
          <a:off x="6444544" y="258518099"/>
          <a:ext cx="1783870" cy="330541"/>
        </a:xfrm>
        <a:prstGeom prst="rect">
          <a:avLst/>
        </a:prstGeom>
      </xdr:spPr>
    </xdr:pic>
    <xdr:clientData/>
  </xdr:oneCellAnchor>
  <xdr:twoCellAnchor editAs="oneCell">
    <xdr:from>
      <xdr:col>3</xdr:col>
      <xdr:colOff>327661</xdr:colOff>
      <xdr:row>136</xdr:row>
      <xdr:rowOff>65263</xdr:rowOff>
    </xdr:from>
    <xdr:to>
      <xdr:col>3</xdr:col>
      <xdr:colOff>1653540</xdr:colOff>
      <xdr:row>136</xdr:row>
      <xdr:rowOff>1889065</xdr:rowOff>
    </xdr:to>
    <xdr:pic>
      <xdr:nvPicPr>
        <xdr:cNvPr id="247" name="Imagen 246">
          <a:extLst>
            <a:ext uri="{FF2B5EF4-FFF2-40B4-BE49-F238E27FC236}">
              <a16:creationId xmlns:a16="http://schemas.microsoft.com/office/drawing/2014/main" id="{06C3B38F-50DA-749D-3FDB-15AA8C60CE2C}"/>
            </a:ext>
          </a:extLst>
        </xdr:cNvPr>
        <xdr:cNvPicPr>
          <a:picLocks noChangeAspect="1"/>
        </xdr:cNvPicPr>
      </xdr:nvPicPr>
      <xdr:blipFill>
        <a:blip xmlns:r="http://schemas.openxmlformats.org/officeDocument/2006/relationships" r:embed="rId161"/>
        <a:stretch>
          <a:fillRect/>
        </a:stretch>
      </xdr:blipFill>
      <xdr:spPr>
        <a:xfrm>
          <a:off x="2179321" y="261888463"/>
          <a:ext cx="1333499" cy="1823802"/>
        </a:xfrm>
        <a:prstGeom prst="rect">
          <a:avLst/>
        </a:prstGeom>
      </xdr:spPr>
    </xdr:pic>
    <xdr:clientData/>
  </xdr:twoCellAnchor>
  <xdr:oneCellAnchor>
    <xdr:from>
      <xdr:col>7</xdr:col>
      <xdr:colOff>313208</xdr:colOff>
      <xdr:row>136</xdr:row>
      <xdr:rowOff>83035</xdr:rowOff>
    </xdr:from>
    <xdr:ext cx="330541" cy="1783870"/>
    <xdr:pic>
      <xdr:nvPicPr>
        <xdr:cNvPr id="248" name="Imagen 247">
          <a:extLst>
            <a:ext uri="{FF2B5EF4-FFF2-40B4-BE49-F238E27FC236}">
              <a16:creationId xmlns:a16="http://schemas.microsoft.com/office/drawing/2014/main" id="{B32303BB-7DA3-4C03-B752-B336445830E0}"/>
            </a:ext>
          </a:extLst>
        </xdr:cNvPr>
        <xdr:cNvPicPr>
          <a:picLocks noChangeAspect="1"/>
        </xdr:cNvPicPr>
      </xdr:nvPicPr>
      <xdr:blipFill>
        <a:blip xmlns:r="http://schemas.openxmlformats.org/officeDocument/2006/relationships" r:embed="rId142"/>
        <a:stretch>
          <a:fillRect/>
        </a:stretch>
      </xdr:blipFill>
      <xdr:spPr>
        <a:xfrm rot="5400000">
          <a:off x="6444544" y="260689799"/>
          <a:ext cx="1783870" cy="330541"/>
        </a:xfrm>
        <a:prstGeom prst="rect">
          <a:avLst/>
        </a:prstGeom>
      </xdr:spPr>
    </xdr:pic>
    <xdr:clientData/>
  </xdr:oneCellAnchor>
  <xdr:twoCellAnchor editAs="oneCell">
    <xdr:from>
      <xdr:col>3</xdr:col>
      <xdr:colOff>350521</xdr:colOff>
      <xdr:row>137</xdr:row>
      <xdr:rowOff>133680</xdr:rowOff>
    </xdr:from>
    <xdr:to>
      <xdr:col>3</xdr:col>
      <xdr:colOff>1579131</xdr:colOff>
      <xdr:row>137</xdr:row>
      <xdr:rowOff>1844040</xdr:rowOff>
    </xdr:to>
    <xdr:pic>
      <xdr:nvPicPr>
        <xdr:cNvPr id="249" name="Imagen 248">
          <a:extLst>
            <a:ext uri="{FF2B5EF4-FFF2-40B4-BE49-F238E27FC236}">
              <a16:creationId xmlns:a16="http://schemas.microsoft.com/office/drawing/2014/main" id="{623853DB-BFC9-EC32-8DEB-3552DD46A54C}"/>
            </a:ext>
          </a:extLst>
        </xdr:cNvPr>
        <xdr:cNvPicPr>
          <a:picLocks noChangeAspect="1"/>
        </xdr:cNvPicPr>
      </xdr:nvPicPr>
      <xdr:blipFill>
        <a:blip xmlns:r="http://schemas.openxmlformats.org/officeDocument/2006/relationships" r:embed="rId162"/>
        <a:stretch>
          <a:fillRect/>
        </a:stretch>
      </xdr:blipFill>
      <xdr:spPr>
        <a:xfrm>
          <a:off x="2202181" y="263899980"/>
          <a:ext cx="1236230" cy="1710360"/>
        </a:xfrm>
        <a:prstGeom prst="rect">
          <a:avLst/>
        </a:prstGeom>
      </xdr:spPr>
    </xdr:pic>
    <xdr:clientData/>
  </xdr:twoCellAnchor>
  <xdr:oneCellAnchor>
    <xdr:from>
      <xdr:col>7</xdr:col>
      <xdr:colOff>313208</xdr:colOff>
      <xdr:row>137</xdr:row>
      <xdr:rowOff>83035</xdr:rowOff>
    </xdr:from>
    <xdr:ext cx="330541" cy="1783870"/>
    <xdr:pic>
      <xdr:nvPicPr>
        <xdr:cNvPr id="250" name="Imagen 249">
          <a:extLst>
            <a:ext uri="{FF2B5EF4-FFF2-40B4-BE49-F238E27FC236}">
              <a16:creationId xmlns:a16="http://schemas.microsoft.com/office/drawing/2014/main" id="{61EF2929-639E-48ED-9D68-0ADC5B524A3C}"/>
            </a:ext>
          </a:extLst>
        </xdr:cNvPr>
        <xdr:cNvPicPr>
          <a:picLocks noChangeAspect="1"/>
        </xdr:cNvPicPr>
      </xdr:nvPicPr>
      <xdr:blipFill>
        <a:blip xmlns:r="http://schemas.openxmlformats.org/officeDocument/2006/relationships" r:embed="rId142"/>
        <a:stretch>
          <a:fillRect/>
        </a:stretch>
      </xdr:blipFill>
      <xdr:spPr>
        <a:xfrm rot="5400000">
          <a:off x="6444544" y="262632899"/>
          <a:ext cx="1783870" cy="330541"/>
        </a:xfrm>
        <a:prstGeom prst="rect">
          <a:avLst/>
        </a:prstGeom>
      </xdr:spPr>
    </xdr:pic>
    <xdr:clientData/>
  </xdr:oneCellAnchor>
  <xdr:twoCellAnchor editAs="oneCell">
    <xdr:from>
      <xdr:col>3</xdr:col>
      <xdr:colOff>365761</xdr:colOff>
      <xdr:row>138</xdr:row>
      <xdr:rowOff>94431</xdr:rowOff>
    </xdr:from>
    <xdr:to>
      <xdr:col>3</xdr:col>
      <xdr:colOff>1621156</xdr:colOff>
      <xdr:row>138</xdr:row>
      <xdr:rowOff>1850964</xdr:rowOff>
    </xdr:to>
    <xdr:pic>
      <xdr:nvPicPr>
        <xdr:cNvPr id="251" name="Imagen 250">
          <a:extLst>
            <a:ext uri="{FF2B5EF4-FFF2-40B4-BE49-F238E27FC236}">
              <a16:creationId xmlns:a16="http://schemas.microsoft.com/office/drawing/2014/main" id="{7D2B7E5F-3329-5CCA-F627-185C992FF77A}"/>
            </a:ext>
          </a:extLst>
        </xdr:cNvPr>
        <xdr:cNvPicPr>
          <a:picLocks noChangeAspect="1"/>
        </xdr:cNvPicPr>
      </xdr:nvPicPr>
      <xdr:blipFill>
        <a:blip xmlns:r="http://schemas.openxmlformats.org/officeDocument/2006/relationships" r:embed="rId163"/>
        <a:stretch>
          <a:fillRect/>
        </a:stretch>
      </xdr:blipFill>
      <xdr:spPr>
        <a:xfrm>
          <a:off x="2217421" y="265803831"/>
          <a:ext cx="1264920" cy="1766058"/>
        </a:xfrm>
        <a:prstGeom prst="rect">
          <a:avLst/>
        </a:prstGeom>
      </xdr:spPr>
    </xdr:pic>
    <xdr:clientData/>
  </xdr:twoCellAnchor>
  <xdr:oneCellAnchor>
    <xdr:from>
      <xdr:col>7</xdr:col>
      <xdr:colOff>313208</xdr:colOff>
      <xdr:row>138</xdr:row>
      <xdr:rowOff>83035</xdr:rowOff>
    </xdr:from>
    <xdr:ext cx="330541" cy="1783870"/>
    <xdr:pic>
      <xdr:nvPicPr>
        <xdr:cNvPr id="252" name="Imagen 251">
          <a:extLst>
            <a:ext uri="{FF2B5EF4-FFF2-40B4-BE49-F238E27FC236}">
              <a16:creationId xmlns:a16="http://schemas.microsoft.com/office/drawing/2014/main" id="{AADA4D3B-F119-4D6C-BD16-8F5697D4511C}"/>
            </a:ext>
          </a:extLst>
        </xdr:cNvPr>
        <xdr:cNvPicPr>
          <a:picLocks noChangeAspect="1"/>
        </xdr:cNvPicPr>
      </xdr:nvPicPr>
      <xdr:blipFill>
        <a:blip xmlns:r="http://schemas.openxmlformats.org/officeDocument/2006/relationships" r:embed="rId142"/>
        <a:stretch>
          <a:fillRect/>
        </a:stretch>
      </xdr:blipFill>
      <xdr:spPr>
        <a:xfrm rot="5400000">
          <a:off x="6444544" y="264575999"/>
          <a:ext cx="1783870" cy="330541"/>
        </a:xfrm>
        <a:prstGeom prst="rect">
          <a:avLst/>
        </a:prstGeom>
      </xdr:spPr>
    </xdr:pic>
    <xdr:clientData/>
  </xdr:oneCellAnchor>
  <xdr:twoCellAnchor editAs="oneCell">
    <xdr:from>
      <xdr:col>3</xdr:col>
      <xdr:colOff>411480</xdr:colOff>
      <xdr:row>139</xdr:row>
      <xdr:rowOff>99061</xdr:rowOff>
    </xdr:from>
    <xdr:to>
      <xdr:col>3</xdr:col>
      <xdr:colOff>1619250</xdr:colOff>
      <xdr:row>139</xdr:row>
      <xdr:rowOff>1889472</xdr:rowOff>
    </xdr:to>
    <xdr:pic>
      <xdr:nvPicPr>
        <xdr:cNvPr id="253" name="Imagen 252">
          <a:extLst>
            <a:ext uri="{FF2B5EF4-FFF2-40B4-BE49-F238E27FC236}">
              <a16:creationId xmlns:a16="http://schemas.microsoft.com/office/drawing/2014/main" id="{205DA166-4430-C90F-25B6-366775C66212}"/>
            </a:ext>
          </a:extLst>
        </xdr:cNvPr>
        <xdr:cNvPicPr>
          <a:picLocks noChangeAspect="1"/>
        </xdr:cNvPicPr>
      </xdr:nvPicPr>
      <xdr:blipFill rotWithShape="1">
        <a:blip xmlns:r="http://schemas.openxmlformats.org/officeDocument/2006/relationships" r:embed="rId164"/>
        <a:srcRect l="7273" t="1014"/>
        <a:stretch/>
      </xdr:blipFill>
      <xdr:spPr>
        <a:xfrm>
          <a:off x="2263140" y="267751561"/>
          <a:ext cx="1196340" cy="1799936"/>
        </a:xfrm>
        <a:prstGeom prst="rect">
          <a:avLst/>
        </a:prstGeom>
      </xdr:spPr>
    </xdr:pic>
    <xdr:clientData/>
  </xdr:twoCellAnchor>
  <xdr:oneCellAnchor>
    <xdr:from>
      <xdr:col>7</xdr:col>
      <xdr:colOff>313208</xdr:colOff>
      <xdr:row>139</xdr:row>
      <xdr:rowOff>83035</xdr:rowOff>
    </xdr:from>
    <xdr:ext cx="330541" cy="1783870"/>
    <xdr:pic>
      <xdr:nvPicPr>
        <xdr:cNvPr id="254" name="Imagen 253">
          <a:extLst>
            <a:ext uri="{FF2B5EF4-FFF2-40B4-BE49-F238E27FC236}">
              <a16:creationId xmlns:a16="http://schemas.microsoft.com/office/drawing/2014/main" id="{12D0F47F-6191-454E-B138-46C303FE72EB}"/>
            </a:ext>
          </a:extLst>
        </xdr:cNvPr>
        <xdr:cNvPicPr>
          <a:picLocks noChangeAspect="1"/>
        </xdr:cNvPicPr>
      </xdr:nvPicPr>
      <xdr:blipFill>
        <a:blip xmlns:r="http://schemas.openxmlformats.org/officeDocument/2006/relationships" r:embed="rId142"/>
        <a:stretch>
          <a:fillRect/>
        </a:stretch>
      </xdr:blipFill>
      <xdr:spPr>
        <a:xfrm rot="5400000">
          <a:off x="6444544" y="266519099"/>
          <a:ext cx="1783870" cy="330541"/>
        </a:xfrm>
        <a:prstGeom prst="rect">
          <a:avLst/>
        </a:prstGeom>
      </xdr:spPr>
    </xdr:pic>
    <xdr:clientData/>
  </xdr:oneCellAnchor>
  <xdr:twoCellAnchor editAs="oneCell">
    <xdr:from>
      <xdr:col>3</xdr:col>
      <xdr:colOff>434340</xdr:colOff>
      <xdr:row>140</xdr:row>
      <xdr:rowOff>106680</xdr:rowOff>
    </xdr:from>
    <xdr:to>
      <xdr:col>3</xdr:col>
      <xdr:colOff>1581028</xdr:colOff>
      <xdr:row>140</xdr:row>
      <xdr:rowOff>1847131</xdr:rowOff>
    </xdr:to>
    <xdr:pic>
      <xdr:nvPicPr>
        <xdr:cNvPr id="255" name="Imagen 254">
          <a:extLst>
            <a:ext uri="{FF2B5EF4-FFF2-40B4-BE49-F238E27FC236}">
              <a16:creationId xmlns:a16="http://schemas.microsoft.com/office/drawing/2014/main" id="{4973B2E8-D444-CE7E-D7A9-8A54A7A073FE}"/>
            </a:ext>
          </a:extLst>
        </xdr:cNvPr>
        <xdr:cNvPicPr>
          <a:picLocks noChangeAspect="1"/>
        </xdr:cNvPicPr>
      </xdr:nvPicPr>
      <xdr:blipFill rotWithShape="1">
        <a:blip xmlns:r="http://schemas.openxmlformats.org/officeDocument/2006/relationships" r:embed="rId165"/>
        <a:srcRect l="7958" t="647"/>
        <a:stretch/>
      </xdr:blipFill>
      <xdr:spPr>
        <a:xfrm>
          <a:off x="2286000" y="269702280"/>
          <a:ext cx="1158118" cy="1751881"/>
        </a:xfrm>
        <a:prstGeom prst="rect">
          <a:avLst/>
        </a:prstGeom>
      </xdr:spPr>
    </xdr:pic>
    <xdr:clientData/>
  </xdr:twoCellAnchor>
  <xdr:oneCellAnchor>
    <xdr:from>
      <xdr:col>7</xdr:col>
      <xdr:colOff>313208</xdr:colOff>
      <xdr:row>140</xdr:row>
      <xdr:rowOff>83035</xdr:rowOff>
    </xdr:from>
    <xdr:ext cx="330541" cy="1783870"/>
    <xdr:pic>
      <xdr:nvPicPr>
        <xdr:cNvPr id="256" name="Imagen 255">
          <a:extLst>
            <a:ext uri="{FF2B5EF4-FFF2-40B4-BE49-F238E27FC236}">
              <a16:creationId xmlns:a16="http://schemas.microsoft.com/office/drawing/2014/main" id="{75B3A4FE-809E-49B0-A041-8B9520698F23}"/>
            </a:ext>
          </a:extLst>
        </xdr:cNvPr>
        <xdr:cNvPicPr>
          <a:picLocks noChangeAspect="1"/>
        </xdr:cNvPicPr>
      </xdr:nvPicPr>
      <xdr:blipFill>
        <a:blip xmlns:r="http://schemas.openxmlformats.org/officeDocument/2006/relationships" r:embed="rId142"/>
        <a:stretch>
          <a:fillRect/>
        </a:stretch>
      </xdr:blipFill>
      <xdr:spPr>
        <a:xfrm rot="5400000">
          <a:off x="6444544" y="268462199"/>
          <a:ext cx="1783870" cy="330541"/>
        </a:xfrm>
        <a:prstGeom prst="rect">
          <a:avLst/>
        </a:prstGeom>
      </xdr:spPr>
    </xdr:pic>
    <xdr:clientData/>
  </xdr:oneCellAnchor>
  <xdr:twoCellAnchor editAs="oneCell">
    <xdr:from>
      <xdr:col>3</xdr:col>
      <xdr:colOff>320041</xdr:colOff>
      <xdr:row>141</xdr:row>
      <xdr:rowOff>97322</xdr:rowOff>
    </xdr:from>
    <xdr:to>
      <xdr:col>3</xdr:col>
      <xdr:colOff>1697355</xdr:colOff>
      <xdr:row>141</xdr:row>
      <xdr:rowOff>1904320</xdr:rowOff>
    </xdr:to>
    <xdr:pic>
      <xdr:nvPicPr>
        <xdr:cNvPr id="257" name="Imagen 256">
          <a:extLst>
            <a:ext uri="{FF2B5EF4-FFF2-40B4-BE49-F238E27FC236}">
              <a16:creationId xmlns:a16="http://schemas.microsoft.com/office/drawing/2014/main" id="{B0136E4F-A541-5579-67B9-98173EBF1DFD}"/>
            </a:ext>
          </a:extLst>
        </xdr:cNvPr>
        <xdr:cNvPicPr>
          <a:picLocks noChangeAspect="1"/>
        </xdr:cNvPicPr>
      </xdr:nvPicPr>
      <xdr:blipFill>
        <a:blip xmlns:r="http://schemas.openxmlformats.org/officeDocument/2006/relationships" r:embed="rId166"/>
        <a:stretch>
          <a:fillRect/>
        </a:stretch>
      </xdr:blipFill>
      <xdr:spPr>
        <a:xfrm>
          <a:off x="2171701" y="271636022"/>
          <a:ext cx="1386839" cy="1806998"/>
        </a:xfrm>
        <a:prstGeom prst="rect">
          <a:avLst/>
        </a:prstGeom>
      </xdr:spPr>
    </xdr:pic>
    <xdr:clientData/>
  </xdr:twoCellAnchor>
  <xdr:oneCellAnchor>
    <xdr:from>
      <xdr:col>7</xdr:col>
      <xdr:colOff>313208</xdr:colOff>
      <xdr:row>141</xdr:row>
      <xdr:rowOff>83035</xdr:rowOff>
    </xdr:from>
    <xdr:ext cx="330541" cy="1783870"/>
    <xdr:pic>
      <xdr:nvPicPr>
        <xdr:cNvPr id="258" name="Imagen 257">
          <a:extLst>
            <a:ext uri="{FF2B5EF4-FFF2-40B4-BE49-F238E27FC236}">
              <a16:creationId xmlns:a16="http://schemas.microsoft.com/office/drawing/2014/main" id="{A802403C-E277-4FB5-ABA8-072308E57F3E}"/>
            </a:ext>
          </a:extLst>
        </xdr:cNvPr>
        <xdr:cNvPicPr>
          <a:picLocks noChangeAspect="1"/>
        </xdr:cNvPicPr>
      </xdr:nvPicPr>
      <xdr:blipFill>
        <a:blip xmlns:r="http://schemas.openxmlformats.org/officeDocument/2006/relationships" r:embed="rId142"/>
        <a:stretch>
          <a:fillRect/>
        </a:stretch>
      </xdr:blipFill>
      <xdr:spPr>
        <a:xfrm rot="5400000">
          <a:off x="6444544" y="270405299"/>
          <a:ext cx="1783870" cy="330541"/>
        </a:xfrm>
        <a:prstGeom prst="rect">
          <a:avLst/>
        </a:prstGeom>
      </xdr:spPr>
    </xdr:pic>
    <xdr:clientData/>
  </xdr:oneCellAnchor>
  <xdr:twoCellAnchor editAs="oneCell">
    <xdr:from>
      <xdr:col>3</xdr:col>
      <xdr:colOff>426719</xdr:colOff>
      <xdr:row>142</xdr:row>
      <xdr:rowOff>83821</xdr:rowOff>
    </xdr:from>
    <xdr:to>
      <xdr:col>3</xdr:col>
      <xdr:colOff>1729740</xdr:colOff>
      <xdr:row>142</xdr:row>
      <xdr:rowOff>1924851</xdr:rowOff>
    </xdr:to>
    <xdr:pic>
      <xdr:nvPicPr>
        <xdr:cNvPr id="259" name="Imagen 258">
          <a:extLst>
            <a:ext uri="{FF2B5EF4-FFF2-40B4-BE49-F238E27FC236}">
              <a16:creationId xmlns:a16="http://schemas.microsoft.com/office/drawing/2014/main" id="{B6AF2626-5DD1-BDC0-5903-1ED4999F1942}"/>
            </a:ext>
          </a:extLst>
        </xdr:cNvPr>
        <xdr:cNvPicPr>
          <a:picLocks noChangeAspect="1"/>
        </xdr:cNvPicPr>
      </xdr:nvPicPr>
      <xdr:blipFill rotWithShape="1">
        <a:blip xmlns:r="http://schemas.openxmlformats.org/officeDocument/2006/relationships" r:embed="rId167"/>
        <a:srcRect l="7527" t="3347"/>
        <a:stretch/>
      </xdr:blipFill>
      <xdr:spPr>
        <a:xfrm>
          <a:off x="2278379" y="273565621"/>
          <a:ext cx="1310641" cy="1829600"/>
        </a:xfrm>
        <a:prstGeom prst="rect">
          <a:avLst/>
        </a:prstGeom>
      </xdr:spPr>
    </xdr:pic>
    <xdr:clientData/>
  </xdr:twoCellAnchor>
  <xdr:oneCellAnchor>
    <xdr:from>
      <xdr:col>7</xdr:col>
      <xdr:colOff>313208</xdr:colOff>
      <xdr:row>142</xdr:row>
      <xdr:rowOff>83035</xdr:rowOff>
    </xdr:from>
    <xdr:ext cx="330541" cy="1783870"/>
    <xdr:pic>
      <xdr:nvPicPr>
        <xdr:cNvPr id="260" name="Imagen 259">
          <a:extLst>
            <a:ext uri="{FF2B5EF4-FFF2-40B4-BE49-F238E27FC236}">
              <a16:creationId xmlns:a16="http://schemas.microsoft.com/office/drawing/2014/main" id="{E3AEE2DF-3890-4D72-996A-2FC51CE79972}"/>
            </a:ext>
          </a:extLst>
        </xdr:cNvPr>
        <xdr:cNvPicPr>
          <a:picLocks noChangeAspect="1"/>
        </xdr:cNvPicPr>
      </xdr:nvPicPr>
      <xdr:blipFill>
        <a:blip xmlns:r="http://schemas.openxmlformats.org/officeDocument/2006/relationships" r:embed="rId142"/>
        <a:stretch>
          <a:fillRect/>
        </a:stretch>
      </xdr:blipFill>
      <xdr:spPr>
        <a:xfrm rot="5400000">
          <a:off x="6444544" y="272348399"/>
          <a:ext cx="1783870" cy="330541"/>
        </a:xfrm>
        <a:prstGeom prst="rect">
          <a:avLst/>
        </a:prstGeom>
      </xdr:spPr>
    </xdr:pic>
    <xdr:clientData/>
  </xdr:oneCellAnchor>
  <xdr:twoCellAnchor editAs="oneCell">
    <xdr:from>
      <xdr:col>3</xdr:col>
      <xdr:colOff>327660</xdr:colOff>
      <xdr:row>143</xdr:row>
      <xdr:rowOff>49212</xdr:rowOff>
    </xdr:from>
    <xdr:to>
      <xdr:col>3</xdr:col>
      <xdr:colOff>1694679</xdr:colOff>
      <xdr:row>143</xdr:row>
      <xdr:rowOff>1963361</xdr:rowOff>
    </xdr:to>
    <xdr:pic>
      <xdr:nvPicPr>
        <xdr:cNvPr id="261" name="Imagen 260">
          <a:extLst>
            <a:ext uri="{FF2B5EF4-FFF2-40B4-BE49-F238E27FC236}">
              <a16:creationId xmlns:a16="http://schemas.microsoft.com/office/drawing/2014/main" id="{61824FE9-D4A5-6035-16AC-BF8D541259E7}"/>
            </a:ext>
          </a:extLst>
        </xdr:cNvPr>
        <xdr:cNvPicPr>
          <a:picLocks noChangeAspect="1"/>
        </xdr:cNvPicPr>
      </xdr:nvPicPr>
      <xdr:blipFill>
        <a:blip xmlns:r="http://schemas.openxmlformats.org/officeDocument/2006/relationships" r:embed="rId168"/>
        <a:stretch>
          <a:fillRect/>
        </a:stretch>
      </xdr:blipFill>
      <xdr:spPr>
        <a:xfrm>
          <a:off x="2179320" y="275474112"/>
          <a:ext cx="1382259" cy="1914149"/>
        </a:xfrm>
        <a:prstGeom prst="rect">
          <a:avLst/>
        </a:prstGeom>
      </xdr:spPr>
    </xdr:pic>
    <xdr:clientData/>
  </xdr:twoCellAnchor>
  <xdr:oneCellAnchor>
    <xdr:from>
      <xdr:col>7</xdr:col>
      <xdr:colOff>313208</xdr:colOff>
      <xdr:row>143</xdr:row>
      <xdr:rowOff>83035</xdr:rowOff>
    </xdr:from>
    <xdr:ext cx="330541" cy="1783870"/>
    <xdr:pic>
      <xdr:nvPicPr>
        <xdr:cNvPr id="262" name="Imagen 261">
          <a:extLst>
            <a:ext uri="{FF2B5EF4-FFF2-40B4-BE49-F238E27FC236}">
              <a16:creationId xmlns:a16="http://schemas.microsoft.com/office/drawing/2014/main" id="{3AB65F0A-5192-4865-B627-73C4FEB37944}"/>
            </a:ext>
          </a:extLst>
        </xdr:cNvPr>
        <xdr:cNvPicPr>
          <a:picLocks noChangeAspect="1"/>
        </xdr:cNvPicPr>
      </xdr:nvPicPr>
      <xdr:blipFill>
        <a:blip xmlns:r="http://schemas.openxmlformats.org/officeDocument/2006/relationships" r:embed="rId142"/>
        <a:stretch>
          <a:fillRect/>
        </a:stretch>
      </xdr:blipFill>
      <xdr:spPr>
        <a:xfrm rot="5400000">
          <a:off x="6444544" y="274291499"/>
          <a:ext cx="1783870" cy="330541"/>
        </a:xfrm>
        <a:prstGeom prst="rect">
          <a:avLst/>
        </a:prstGeom>
      </xdr:spPr>
    </xdr:pic>
    <xdr:clientData/>
  </xdr:oneCellAnchor>
  <xdr:twoCellAnchor editAs="oneCell">
    <xdr:from>
      <xdr:col>3</xdr:col>
      <xdr:colOff>335280</xdr:colOff>
      <xdr:row>144</xdr:row>
      <xdr:rowOff>130757</xdr:rowOff>
    </xdr:from>
    <xdr:to>
      <xdr:col>3</xdr:col>
      <xdr:colOff>1653540</xdr:colOff>
      <xdr:row>144</xdr:row>
      <xdr:rowOff>1997791</xdr:rowOff>
    </xdr:to>
    <xdr:pic>
      <xdr:nvPicPr>
        <xdr:cNvPr id="263" name="Imagen 262">
          <a:extLst>
            <a:ext uri="{FF2B5EF4-FFF2-40B4-BE49-F238E27FC236}">
              <a16:creationId xmlns:a16="http://schemas.microsoft.com/office/drawing/2014/main" id="{FC10D3F6-CCF9-9695-01E2-8BDBC4481390}"/>
            </a:ext>
          </a:extLst>
        </xdr:cNvPr>
        <xdr:cNvPicPr>
          <a:picLocks noChangeAspect="1"/>
        </xdr:cNvPicPr>
      </xdr:nvPicPr>
      <xdr:blipFill rotWithShape="1">
        <a:blip xmlns:r="http://schemas.openxmlformats.org/officeDocument/2006/relationships" r:embed="rId169"/>
        <a:srcRect t="5506" r="17668"/>
        <a:stretch/>
      </xdr:blipFill>
      <xdr:spPr>
        <a:xfrm>
          <a:off x="2186940" y="277582577"/>
          <a:ext cx="1325880" cy="1867034"/>
        </a:xfrm>
        <a:prstGeom prst="rect">
          <a:avLst/>
        </a:prstGeom>
      </xdr:spPr>
    </xdr:pic>
    <xdr:clientData/>
  </xdr:twoCellAnchor>
  <xdr:oneCellAnchor>
    <xdr:from>
      <xdr:col>7</xdr:col>
      <xdr:colOff>313208</xdr:colOff>
      <xdr:row>144</xdr:row>
      <xdr:rowOff>83035</xdr:rowOff>
    </xdr:from>
    <xdr:ext cx="330541" cy="1783870"/>
    <xdr:pic>
      <xdr:nvPicPr>
        <xdr:cNvPr id="264" name="Imagen 263">
          <a:extLst>
            <a:ext uri="{FF2B5EF4-FFF2-40B4-BE49-F238E27FC236}">
              <a16:creationId xmlns:a16="http://schemas.microsoft.com/office/drawing/2014/main" id="{76BD65C6-9B29-4033-851D-EEBEF45B2CA8}"/>
            </a:ext>
          </a:extLst>
        </xdr:cNvPr>
        <xdr:cNvPicPr>
          <a:picLocks noChangeAspect="1"/>
        </xdr:cNvPicPr>
      </xdr:nvPicPr>
      <xdr:blipFill>
        <a:blip xmlns:r="http://schemas.openxmlformats.org/officeDocument/2006/relationships" r:embed="rId142"/>
        <a:stretch>
          <a:fillRect/>
        </a:stretch>
      </xdr:blipFill>
      <xdr:spPr>
        <a:xfrm rot="5400000">
          <a:off x="6444544" y="276234599"/>
          <a:ext cx="1783870" cy="330541"/>
        </a:xfrm>
        <a:prstGeom prst="rect">
          <a:avLst/>
        </a:prstGeom>
      </xdr:spPr>
    </xdr:pic>
    <xdr:clientData/>
  </xdr:oneCellAnchor>
  <xdr:twoCellAnchor editAs="oneCell">
    <xdr:from>
      <xdr:col>3</xdr:col>
      <xdr:colOff>327661</xdr:colOff>
      <xdr:row>145</xdr:row>
      <xdr:rowOff>37660</xdr:rowOff>
    </xdr:from>
    <xdr:to>
      <xdr:col>3</xdr:col>
      <xdr:colOff>1735455</xdr:colOff>
      <xdr:row>145</xdr:row>
      <xdr:rowOff>2001441</xdr:rowOff>
    </xdr:to>
    <xdr:pic>
      <xdr:nvPicPr>
        <xdr:cNvPr id="265" name="Imagen 264">
          <a:extLst>
            <a:ext uri="{FF2B5EF4-FFF2-40B4-BE49-F238E27FC236}">
              <a16:creationId xmlns:a16="http://schemas.microsoft.com/office/drawing/2014/main" id="{64A1B962-1B52-104A-A547-D396FB7280D1}"/>
            </a:ext>
          </a:extLst>
        </xdr:cNvPr>
        <xdr:cNvPicPr>
          <a:picLocks noChangeAspect="1"/>
        </xdr:cNvPicPr>
      </xdr:nvPicPr>
      <xdr:blipFill>
        <a:blip xmlns:r="http://schemas.openxmlformats.org/officeDocument/2006/relationships" r:embed="rId170"/>
        <a:stretch>
          <a:fillRect/>
        </a:stretch>
      </xdr:blipFill>
      <xdr:spPr>
        <a:xfrm>
          <a:off x="2179321" y="279516400"/>
          <a:ext cx="1417319" cy="1956161"/>
        </a:xfrm>
        <a:prstGeom prst="rect">
          <a:avLst/>
        </a:prstGeom>
      </xdr:spPr>
    </xdr:pic>
    <xdr:clientData/>
  </xdr:twoCellAnchor>
  <xdr:oneCellAnchor>
    <xdr:from>
      <xdr:col>7</xdr:col>
      <xdr:colOff>313208</xdr:colOff>
      <xdr:row>145</xdr:row>
      <xdr:rowOff>83035</xdr:rowOff>
    </xdr:from>
    <xdr:ext cx="330541" cy="1783870"/>
    <xdr:pic>
      <xdr:nvPicPr>
        <xdr:cNvPr id="266" name="Imagen 265">
          <a:extLst>
            <a:ext uri="{FF2B5EF4-FFF2-40B4-BE49-F238E27FC236}">
              <a16:creationId xmlns:a16="http://schemas.microsoft.com/office/drawing/2014/main" id="{8CE2E4BA-B15C-4059-8F29-89156A6042FB}"/>
            </a:ext>
          </a:extLst>
        </xdr:cNvPr>
        <xdr:cNvPicPr>
          <a:picLocks noChangeAspect="1"/>
        </xdr:cNvPicPr>
      </xdr:nvPicPr>
      <xdr:blipFill>
        <a:blip xmlns:r="http://schemas.openxmlformats.org/officeDocument/2006/relationships" r:embed="rId142"/>
        <a:stretch>
          <a:fillRect/>
        </a:stretch>
      </xdr:blipFill>
      <xdr:spPr>
        <a:xfrm rot="5400000">
          <a:off x="6444544" y="278261519"/>
          <a:ext cx="1783870" cy="330541"/>
        </a:xfrm>
        <a:prstGeom prst="rect">
          <a:avLst/>
        </a:prstGeom>
      </xdr:spPr>
    </xdr:pic>
    <xdr:clientData/>
  </xdr:oneCellAnchor>
  <xdr:oneCellAnchor>
    <xdr:from>
      <xdr:col>7</xdr:col>
      <xdr:colOff>313208</xdr:colOff>
      <xdr:row>146</xdr:row>
      <xdr:rowOff>83035</xdr:rowOff>
    </xdr:from>
    <xdr:ext cx="330541" cy="1783870"/>
    <xdr:pic>
      <xdr:nvPicPr>
        <xdr:cNvPr id="267" name="Imagen 266">
          <a:extLst>
            <a:ext uri="{FF2B5EF4-FFF2-40B4-BE49-F238E27FC236}">
              <a16:creationId xmlns:a16="http://schemas.microsoft.com/office/drawing/2014/main" id="{ED3E0BEB-2B6B-4B70-8B51-109F64180AC2}"/>
            </a:ext>
          </a:extLst>
        </xdr:cNvPr>
        <xdr:cNvPicPr>
          <a:picLocks noChangeAspect="1"/>
        </xdr:cNvPicPr>
      </xdr:nvPicPr>
      <xdr:blipFill>
        <a:blip xmlns:r="http://schemas.openxmlformats.org/officeDocument/2006/relationships" r:embed="rId142"/>
        <a:stretch>
          <a:fillRect/>
        </a:stretch>
      </xdr:blipFill>
      <xdr:spPr>
        <a:xfrm rot="5400000">
          <a:off x="6444544" y="280288439"/>
          <a:ext cx="1783870" cy="330541"/>
        </a:xfrm>
        <a:prstGeom prst="rect">
          <a:avLst/>
        </a:prstGeom>
      </xdr:spPr>
    </xdr:pic>
    <xdr:clientData/>
  </xdr:oneCellAnchor>
  <xdr:twoCellAnchor editAs="oneCell">
    <xdr:from>
      <xdr:col>3</xdr:col>
      <xdr:colOff>251461</xdr:colOff>
      <xdr:row>146</xdr:row>
      <xdr:rowOff>45720</xdr:rowOff>
    </xdr:from>
    <xdr:to>
      <xdr:col>3</xdr:col>
      <xdr:colOff>1653541</xdr:colOff>
      <xdr:row>146</xdr:row>
      <xdr:rowOff>1961949</xdr:rowOff>
    </xdr:to>
    <xdr:pic>
      <xdr:nvPicPr>
        <xdr:cNvPr id="268" name="Imagen 267">
          <a:extLst>
            <a:ext uri="{FF2B5EF4-FFF2-40B4-BE49-F238E27FC236}">
              <a16:creationId xmlns:a16="http://schemas.microsoft.com/office/drawing/2014/main" id="{9B2D54F8-4136-748D-E210-C65FB31AAC7E}"/>
            </a:ext>
          </a:extLst>
        </xdr:cNvPr>
        <xdr:cNvPicPr>
          <a:picLocks noChangeAspect="1"/>
        </xdr:cNvPicPr>
      </xdr:nvPicPr>
      <xdr:blipFill>
        <a:blip xmlns:r="http://schemas.openxmlformats.org/officeDocument/2006/relationships" r:embed="rId171"/>
        <a:stretch>
          <a:fillRect/>
        </a:stretch>
      </xdr:blipFill>
      <xdr:spPr>
        <a:xfrm>
          <a:off x="2103121" y="281551380"/>
          <a:ext cx="1402080" cy="1931469"/>
        </a:xfrm>
        <a:prstGeom prst="rect">
          <a:avLst/>
        </a:prstGeom>
      </xdr:spPr>
    </xdr:pic>
    <xdr:clientData/>
  </xdr:twoCellAnchor>
  <xdr:twoCellAnchor editAs="oneCell">
    <xdr:from>
      <xdr:col>3</xdr:col>
      <xdr:colOff>251461</xdr:colOff>
      <xdr:row>147</xdr:row>
      <xdr:rowOff>135510</xdr:rowOff>
    </xdr:from>
    <xdr:to>
      <xdr:col>3</xdr:col>
      <xdr:colOff>1615440</xdr:colOff>
      <xdr:row>147</xdr:row>
      <xdr:rowOff>1997657</xdr:rowOff>
    </xdr:to>
    <xdr:pic>
      <xdr:nvPicPr>
        <xdr:cNvPr id="269" name="Imagen 268">
          <a:extLst>
            <a:ext uri="{FF2B5EF4-FFF2-40B4-BE49-F238E27FC236}">
              <a16:creationId xmlns:a16="http://schemas.microsoft.com/office/drawing/2014/main" id="{483CBE0F-7C38-590C-5488-C57578B94522}"/>
            </a:ext>
          </a:extLst>
        </xdr:cNvPr>
        <xdr:cNvPicPr>
          <a:picLocks noChangeAspect="1"/>
        </xdr:cNvPicPr>
      </xdr:nvPicPr>
      <xdr:blipFill>
        <a:blip xmlns:r="http://schemas.openxmlformats.org/officeDocument/2006/relationships" r:embed="rId172"/>
        <a:stretch>
          <a:fillRect/>
        </a:stretch>
      </xdr:blipFill>
      <xdr:spPr>
        <a:xfrm>
          <a:off x="2103121" y="283668090"/>
          <a:ext cx="1371599" cy="1862147"/>
        </a:xfrm>
        <a:prstGeom prst="rect">
          <a:avLst/>
        </a:prstGeom>
      </xdr:spPr>
    </xdr:pic>
    <xdr:clientData/>
  </xdr:twoCellAnchor>
  <xdr:oneCellAnchor>
    <xdr:from>
      <xdr:col>7</xdr:col>
      <xdr:colOff>313208</xdr:colOff>
      <xdr:row>147</xdr:row>
      <xdr:rowOff>83035</xdr:rowOff>
    </xdr:from>
    <xdr:ext cx="330541" cy="1783870"/>
    <xdr:pic>
      <xdr:nvPicPr>
        <xdr:cNvPr id="270" name="Imagen 269">
          <a:extLst>
            <a:ext uri="{FF2B5EF4-FFF2-40B4-BE49-F238E27FC236}">
              <a16:creationId xmlns:a16="http://schemas.microsoft.com/office/drawing/2014/main" id="{5A0FADDA-B659-4D2A-912E-F7EFDF522E20}"/>
            </a:ext>
          </a:extLst>
        </xdr:cNvPr>
        <xdr:cNvPicPr>
          <a:picLocks noChangeAspect="1"/>
        </xdr:cNvPicPr>
      </xdr:nvPicPr>
      <xdr:blipFill>
        <a:blip xmlns:r="http://schemas.openxmlformats.org/officeDocument/2006/relationships" r:embed="rId142"/>
        <a:stretch>
          <a:fillRect/>
        </a:stretch>
      </xdr:blipFill>
      <xdr:spPr>
        <a:xfrm rot="5400000">
          <a:off x="6444544" y="282315359"/>
          <a:ext cx="1783870" cy="330541"/>
        </a:xfrm>
        <a:prstGeom prst="rect">
          <a:avLst/>
        </a:prstGeom>
      </xdr:spPr>
    </xdr:pic>
    <xdr:clientData/>
  </xdr:oneCellAnchor>
  <xdr:oneCellAnchor>
    <xdr:from>
      <xdr:col>7</xdr:col>
      <xdr:colOff>313208</xdr:colOff>
      <xdr:row>148</xdr:row>
      <xdr:rowOff>83035</xdr:rowOff>
    </xdr:from>
    <xdr:ext cx="330541" cy="1783870"/>
    <xdr:pic>
      <xdr:nvPicPr>
        <xdr:cNvPr id="271" name="Imagen 270">
          <a:extLst>
            <a:ext uri="{FF2B5EF4-FFF2-40B4-BE49-F238E27FC236}">
              <a16:creationId xmlns:a16="http://schemas.microsoft.com/office/drawing/2014/main" id="{D0B4AA9B-D541-4E09-95C1-8BDDB440D342}"/>
            </a:ext>
          </a:extLst>
        </xdr:cNvPr>
        <xdr:cNvPicPr>
          <a:picLocks noChangeAspect="1"/>
        </xdr:cNvPicPr>
      </xdr:nvPicPr>
      <xdr:blipFill>
        <a:blip xmlns:r="http://schemas.openxmlformats.org/officeDocument/2006/relationships" r:embed="rId142"/>
        <a:stretch>
          <a:fillRect/>
        </a:stretch>
      </xdr:blipFill>
      <xdr:spPr>
        <a:xfrm rot="5400000">
          <a:off x="6444544" y="284342279"/>
          <a:ext cx="1783870" cy="330541"/>
        </a:xfrm>
        <a:prstGeom prst="rect">
          <a:avLst/>
        </a:prstGeom>
      </xdr:spPr>
    </xdr:pic>
    <xdr:clientData/>
  </xdr:oneCellAnchor>
  <xdr:twoCellAnchor editAs="oneCell">
    <xdr:from>
      <xdr:col>3</xdr:col>
      <xdr:colOff>342900</xdr:colOff>
      <xdr:row>148</xdr:row>
      <xdr:rowOff>35658</xdr:rowOff>
    </xdr:from>
    <xdr:to>
      <xdr:col>3</xdr:col>
      <xdr:colOff>1729740</xdr:colOff>
      <xdr:row>148</xdr:row>
      <xdr:rowOff>1921463</xdr:rowOff>
    </xdr:to>
    <xdr:pic>
      <xdr:nvPicPr>
        <xdr:cNvPr id="272" name="Imagen 271">
          <a:extLst>
            <a:ext uri="{FF2B5EF4-FFF2-40B4-BE49-F238E27FC236}">
              <a16:creationId xmlns:a16="http://schemas.microsoft.com/office/drawing/2014/main" id="{6A4B9F01-2456-93BE-2AD5-B2EDA8C96CB9}"/>
            </a:ext>
          </a:extLst>
        </xdr:cNvPr>
        <xdr:cNvPicPr>
          <a:picLocks noChangeAspect="1"/>
        </xdr:cNvPicPr>
      </xdr:nvPicPr>
      <xdr:blipFill>
        <a:blip xmlns:r="http://schemas.openxmlformats.org/officeDocument/2006/relationships" r:embed="rId173"/>
        <a:stretch>
          <a:fillRect/>
        </a:stretch>
      </xdr:blipFill>
      <xdr:spPr>
        <a:xfrm>
          <a:off x="2194560" y="285595158"/>
          <a:ext cx="1394460" cy="1893425"/>
        </a:xfrm>
        <a:prstGeom prst="rect">
          <a:avLst/>
        </a:prstGeom>
      </xdr:spPr>
    </xdr:pic>
    <xdr:clientData/>
  </xdr:twoCellAnchor>
  <xdr:twoCellAnchor editAs="oneCell">
    <xdr:from>
      <xdr:col>3</xdr:col>
      <xdr:colOff>320040</xdr:colOff>
      <xdr:row>149</xdr:row>
      <xdr:rowOff>107152</xdr:rowOff>
    </xdr:from>
    <xdr:to>
      <xdr:col>3</xdr:col>
      <xdr:colOff>1691640</xdr:colOff>
      <xdr:row>149</xdr:row>
      <xdr:rowOff>1963368</xdr:rowOff>
    </xdr:to>
    <xdr:pic>
      <xdr:nvPicPr>
        <xdr:cNvPr id="273" name="Imagen 272">
          <a:extLst>
            <a:ext uri="{FF2B5EF4-FFF2-40B4-BE49-F238E27FC236}">
              <a16:creationId xmlns:a16="http://schemas.microsoft.com/office/drawing/2014/main" id="{EA61E945-BBD3-7D28-3810-EEE2D748E20E}"/>
            </a:ext>
          </a:extLst>
        </xdr:cNvPr>
        <xdr:cNvPicPr>
          <a:picLocks noChangeAspect="1"/>
        </xdr:cNvPicPr>
      </xdr:nvPicPr>
      <xdr:blipFill>
        <a:blip xmlns:r="http://schemas.openxmlformats.org/officeDocument/2006/relationships" r:embed="rId174"/>
        <a:stretch>
          <a:fillRect/>
        </a:stretch>
      </xdr:blipFill>
      <xdr:spPr>
        <a:xfrm>
          <a:off x="2171700" y="287693572"/>
          <a:ext cx="1371600" cy="1844786"/>
        </a:xfrm>
        <a:prstGeom prst="rect">
          <a:avLst/>
        </a:prstGeom>
      </xdr:spPr>
    </xdr:pic>
    <xdr:clientData/>
  </xdr:twoCellAnchor>
  <xdr:oneCellAnchor>
    <xdr:from>
      <xdr:col>7</xdr:col>
      <xdr:colOff>313208</xdr:colOff>
      <xdr:row>149</xdr:row>
      <xdr:rowOff>83035</xdr:rowOff>
    </xdr:from>
    <xdr:ext cx="330541" cy="1783870"/>
    <xdr:pic>
      <xdr:nvPicPr>
        <xdr:cNvPr id="274" name="Imagen 273">
          <a:extLst>
            <a:ext uri="{FF2B5EF4-FFF2-40B4-BE49-F238E27FC236}">
              <a16:creationId xmlns:a16="http://schemas.microsoft.com/office/drawing/2014/main" id="{84FCED81-B9B0-47F2-B83B-275D0E7AFD32}"/>
            </a:ext>
          </a:extLst>
        </xdr:cNvPr>
        <xdr:cNvPicPr>
          <a:picLocks noChangeAspect="1"/>
        </xdr:cNvPicPr>
      </xdr:nvPicPr>
      <xdr:blipFill>
        <a:blip xmlns:r="http://schemas.openxmlformats.org/officeDocument/2006/relationships" r:embed="rId142"/>
        <a:stretch>
          <a:fillRect/>
        </a:stretch>
      </xdr:blipFill>
      <xdr:spPr>
        <a:xfrm rot="5400000">
          <a:off x="6444544" y="286369199"/>
          <a:ext cx="1783870" cy="330541"/>
        </a:xfrm>
        <a:prstGeom prst="rect">
          <a:avLst/>
        </a:prstGeom>
      </xdr:spPr>
    </xdr:pic>
    <xdr:clientData/>
  </xdr:oneCellAnchor>
  <xdr:twoCellAnchor editAs="oneCell">
    <xdr:from>
      <xdr:col>3</xdr:col>
      <xdr:colOff>274321</xdr:colOff>
      <xdr:row>150</xdr:row>
      <xdr:rowOff>83820</xdr:rowOff>
    </xdr:from>
    <xdr:to>
      <xdr:col>3</xdr:col>
      <xdr:colOff>1694406</xdr:colOff>
      <xdr:row>150</xdr:row>
      <xdr:rowOff>1961464</xdr:rowOff>
    </xdr:to>
    <xdr:pic>
      <xdr:nvPicPr>
        <xdr:cNvPr id="275" name="Imagen 274">
          <a:extLst>
            <a:ext uri="{FF2B5EF4-FFF2-40B4-BE49-F238E27FC236}">
              <a16:creationId xmlns:a16="http://schemas.microsoft.com/office/drawing/2014/main" id="{B65BF34E-E881-B9D6-4D68-F0C821720186}"/>
            </a:ext>
          </a:extLst>
        </xdr:cNvPr>
        <xdr:cNvPicPr>
          <a:picLocks noChangeAspect="1"/>
        </xdr:cNvPicPr>
      </xdr:nvPicPr>
      <xdr:blipFill>
        <a:blip xmlns:r="http://schemas.openxmlformats.org/officeDocument/2006/relationships" r:embed="rId175"/>
        <a:stretch>
          <a:fillRect/>
        </a:stretch>
      </xdr:blipFill>
      <xdr:spPr>
        <a:xfrm>
          <a:off x="2125981" y="289697160"/>
          <a:ext cx="1420085" cy="1889074"/>
        </a:xfrm>
        <a:prstGeom prst="rect">
          <a:avLst/>
        </a:prstGeom>
      </xdr:spPr>
    </xdr:pic>
    <xdr:clientData/>
  </xdr:twoCellAnchor>
  <xdr:oneCellAnchor>
    <xdr:from>
      <xdr:col>7</xdr:col>
      <xdr:colOff>313208</xdr:colOff>
      <xdr:row>150</xdr:row>
      <xdr:rowOff>83035</xdr:rowOff>
    </xdr:from>
    <xdr:ext cx="330541" cy="1783870"/>
    <xdr:pic>
      <xdr:nvPicPr>
        <xdr:cNvPr id="276" name="Imagen 275">
          <a:extLst>
            <a:ext uri="{FF2B5EF4-FFF2-40B4-BE49-F238E27FC236}">
              <a16:creationId xmlns:a16="http://schemas.microsoft.com/office/drawing/2014/main" id="{A002A3FA-6988-49CB-9D8A-AED1C3E61266}"/>
            </a:ext>
          </a:extLst>
        </xdr:cNvPr>
        <xdr:cNvPicPr>
          <a:picLocks noChangeAspect="1"/>
        </xdr:cNvPicPr>
      </xdr:nvPicPr>
      <xdr:blipFill>
        <a:blip xmlns:r="http://schemas.openxmlformats.org/officeDocument/2006/relationships" r:embed="rId142"/>
        <a:stretch>
          <a:fillRect/>
        </a:stretch>
      </xdr:blipFill>
      <xdr:spPr>
        <a:xfrm rot="5400000">
          <a:off x="6444544" y="288396119"/>
          <a:ext cx="1783870" cy="330541"/>
        </a:xfrm>
        <a:prstGeom prst="rect">
          <a:avLst/>
        </a:prstGeom>
      </xdr:spPr>
    </xdr:pic>
    <xdr:clientData/>
  </xdr:oneCellAnchor>
  <xdr:twoCellAnchor editAs="oneCell">
    <xdr:from>
      <xdr:col>3</xdr:col>
      <xdr:colOff>396240</xdr:colOff>
      <xdr:row>151</xdr:row>
      <xdr:rowOff>92699</xdr:rowOff>
    </xdr:from>
    <xdr:to>
      <xdr:col>3</xdr:col>
      <xdr:colOff>1695450</xdr:colOff>
      <xdr:row>151</xdr:row>
      <xdr:rowOff>1965764</xdr:rowOff>
    </xdr:to>
    <xdr:pic>
      <xdr:nvPicPr>
        <xdr:cNvPr id="277" name="Imagen 276">
          <a:extLst>
            <a:ext uri="{FF2B5EF4-FFF2-40B4-BE49-F238E27FC236}">
              <a16:creationId xmlns:a16="http://schemas.microsoft.com/office/drawing/2014/main" id="{323932BF-F57F-2EF7-F547-CA310430AD70}"/>
            </a:ext>
          </a:extLst>
        </xdr:cNvPr>
        <xdr:cNvPicPr>
          <a:picLocks noChangeAspect="1"/>
        </xdr:cNvPicPr>
      </xdr:nvPicPr>
      <xdr:blipFill rotWithShape="1">
        <a:blip xmlns:r="http://schemas.openxmlformats.org/officeDocument/2006/relationships" r:embed="rId176"/>
        <a:srcRect l="5760" b="2737"/>
        <a:stretch/>
      </xdr:blipFill>
      <xdr:spPr>
        <a:xfrm>
          <a:off x="2247900" y="291732959"/>
          <a:ext cx="1287780" cy="1882590"/>
        </a:xfrm>
        <a:prstGeom prst="rect">
          <a:avLst/>
        </a:prstGeom>
      </xdr:spPr>
    </xdr:pic>
    <xdr:clientData/>
  </xdr:twoCellAnchor>
  <xdr:oneCellAnchor>
    <xdr:from>
      <xdr:col>7</xdr:col>
      <xdr:colOff>313208</xdr:colOff>
      <xdr:row>151</xdr:row>
      <xdr:rowOff>83035</xdr:rowOff>
    </xdr:from>
    <xdr:ext cx="330541" cy="1783870"/>
    <xdr:pic>
      <xdr:nvPicPr>
        <xdr:cNvPr id="278" name="Imagen 277">
          <a:extLst>
            <a:ext uri="{FF2B5EF4-FFF2-40B4-BE49-F238E27FC236}">
              <a16:creationId xmlns:a16="http://schemas.microsoft.com/office/drawing/2014/main" id="{D9CA966F-12B0-4A54-A90E-19134C7294F5}"/>
            </a:ext>
          </a:extLst>
        </xdr:cNvPr>
        <xdr:cNvPicPr>
          <a:picLocks noChangeAspect="1"/>
        </xdr:cNvPicPr>
      </xdr:nvPicPr>
      <xdr:blipFill>
        <a:blip xmlns:r="http://schemas.openxmlformats.org/officeDocument/2006/relationships" r:embed="rId142"/>
        <a:stretch>
          <a:fillRect/>
        </a:stretch>
      </xdr:blipFill>
      <xdr:spPr>
        <a:xfrm rot="5400000">
          <a:off x="6444544" y="290423039"/>
          <a:ext cx="1783870" cy="330541"/>
        </a:xfrm>
        <a:prstGeom prst="rect">
          <a:avLst/>
        </a:prstGeom>
      </xdr:spPr>
    </xdr:pic>
    <xdr:clientData/>
  </xdr:oneCellAnchor>
  <xdr:twoCellAnchor editAs="oneCell">
    <xdr:from>
      <xdr:col>3</xdr:col>
      <xdr:colOff>396241</xdr:colOff>
      <xdr:row>152</xdr:row>
      <xdr:rowOff>124234</xdr:rowOff>
    </xdr:from>
    <xdr:to>
      <xdr:col>3</xdr:col>
      <xdr:colOff>1691641</xdr:colOff>
      <xdr:row>152</xdr:row>
      <xdr:rowOff>1965255</xdr:rowOff>
    </xdr:to>
    <xdr:pic>
      <xdr:nvPicPr>
        <xdr:cNvPr id="279" name="Imagen 278">
          <a:extLst>
            <a:ext uri="{FF2B5EF4-FFF2-40B4-BE49-F238E27FC236}">
              <a16:creationId xmlns:a16="http://schemas.microsoft.com/office/drawing/2014/main" id="{2734C701-2148-FBD7-91BF-AD7C009B5508}"/>
            </a:ext>
          </a:extLst>
        </xdr:cNvPr>
        <xdr:cNvPicPr>
          <a:picLocks noChangeAspect="1"/>
        </xdr:cNvPicPr>
      </xdr:nvPicPr>
      <xdr:blipFill>
        <a:blip xmlns:r="http://schemas.openxmlformats.org/officeDocument/2006/relationships" r:embed="rId177"/>
        <a:stretch>
          <a:fillRect/>
        </a:stretch>
      </xdr:blipFill>
      <xdr:spPr>
        <a:xfrm>
          <a:off x="2247901" y="293791414"/>
          <a:ext cx="1303020" cy="1841021"/>
        </a:xfrm>
        <a:prstGeom prst="rect">
          <a:avLst/>
        </a:prstGeom>
      </xdr:spPr>
    </xdr:pic>
    <xdr:clientData/>
  </xdr:twoCellAnchor>
  <xdr:oneCellAnchor>
    <xdr:from>
      <xdr:col>7</xdr:col>
      <xdr:colOff>313208</xdr:colOff>
      <xdr:row>152</xdr:row>
      <xdr:rowOff>83035</xdr:rowOff>
    </xdr:from>
    <xdr:ext cx="330541" cy="1783870"/>
    <xdr:pic>
      <xdr:nvPicPr>
        <xdr:cNvPr id="280" name="Imagen 279">
          <a:extLst>
            <a:ext uri="{FF2B5EF4-FFF2-40B4-BE49-F238E27FC236}">
              <a16:creationId xmlns:a16="http://schemas.microsoft.com/office/drawing/2014/main" id="{D1709ACB-B3FF-4361-BF89-242F72ACB8FC}"/>
            </a:ext>
          </a:extLst>
        </xdr:cNvPr>
        <xdr:cNvPicPr>
          <a:picLocks noChangeAspect="1"/>
        </xdr:cNvPicPr>
      </xdr:nvPicPr>
      <xdr:blipFill>
        <a:blip xmlns:r="http://schemas.openxmlformats.org/officeDocument/2006/relationships" r:embed="rId142"/>
        <a:stretch>
          <a:fillRect/>
        </a:stretch>
      </xdr:blipFill>
      <xdr:spPr>
        <a:xfrm rot="5400000">
          <a:off x="6444544" y="292449959"/>
          <a:ext cx="1783870" cy="330541"/>
        </a:xfrm>
        <a:prstGeom prst="rect">
          <a:avLst/>
        </a:prstGeom>
      </xdr:spPr>
    </xdr:pic>
    <xdr:clientData/>
  </xdr:oneCellAnchor>
  <xdr:twoCellAnchor editAs="oneCell">
    <xdr:from>
      <xdr:col>3</xdr:col>
      <xdr:colOff>251461</xdr:colOff>
      <xdr:row>153</xdr:row>
      <xdr:rowOff>100131</xdr:rowOff>
    </xdr:from>
    <xdr:to>
      <xdr:col>3</xdr:col>
      <xdr:colOff>1676400</xdr:colOff>
      <xdr:row>153</xdr:row>
      <xdr:rowOff>1923481</xdr:rowOff>
    </xdr:to>
    <xdr:pic>
      <xdr:nvPicPr>
        <xdr:cNvPr id="281" name="Imagen 280">
          <a:extLst>
            <a:ext uri="{FF2B5EF4-FFF2-40B4-BE49-F238E27FC236}">
              <a16:creationId xmlns:a16="http://schemas.microsoft.com/office/drawing/2014/main" id="{2F5F25B6-5163-DA7C-A051-FE321516F192}"/>
            </a:ext>
          </a:extLst>
        </xdr:cNvPr>
        <xdr:cNvPicPr>
          <a:picLocks noChangeAspect="1"/>
        </xdr:cNvPicPr>
      </xdr:nvPicPr>
      <xdr:blipFill>
        <a:blip xmlns:r="http://schemas.openxmlformats.org/officeDocument/2006/relationships" r:embed="rId178"/>
        <a:stretch>
          <a:fillRect/>
        </a:stretch>
      </xdr:blipFill>
      <xdr:spPr>
        <a:xfrm>
          <a:off x="2103121" y="295794231"/>
          <a:ext cx="1424939" cy="1830970"/>
        </a:xfrm>
        <a:prstGeom prst="rect">
          <a:avLst/>
        </a:prstGeom>
      </xdr:spPr>
    </xdr:pic>
    <xdr:clientData/>
  </xdr:twoCellAnchor>
  <xdr:twoCellAnchor editAs="oneCell">
    <xdr:from>
      <xdr:col>7</xdr:col>
      <xdr:colOff>317987</xdr:colOff>
      <xdr:row>153</xdr:row>
      <xdr:rowOff>55392</xdr:rowOff>
    </xdr:from>
    <xdr:to>
      <xdr:col>7</xdr:col>
      <xdr:colOff>630878</xdr:colOff>
      <xdr:row>153</xdr:row>
      <xdr:rowOff>1733550</xdr:rowOff>
    </xdr:to>
    <xdr:pic>
      <xdr:nvPicPr>
        <xdr:cNvPr id="282" name="Imagen 281">
          <a:extLst>
            <a:ext uri="{FF2B5EF4-FFF2-40B4-BE49-F238E27FC236}">
              <a16:creationId xmlns:a16="http://schemas.microsoft.com/office/drawing/2014/main" id="{5C15C89E-1780-7F2B-BDEB-1177182FFDA8}"/>
            </a:ext>
          </a:extLst>
        </xdr:cNvPr>
        <xdr:cNvPicPr>
          <a:picLocks noChangeAspect="1"/>
        </xdr:cNvPicPr>
      </xdr:nvPicPr>
      <xdr:blipFill>
        <a:blip xmlns:r="http://schemas.openxmlformats.org/officeDocument/2006/relationships" r:embed="rId179"/>
        <a:stretch>
          <a:fillRect/>
        </a:stretch>
      </xdr:blipFill>
      <xdr:spPr>
        <a:xfrm rot="5400000">
          <a:off x="6503831" y="296421648"/>
          <a:ext cx="1666728" cy="322416"/>
        </a:xfrm>
        <a:prstGeom prst="rect">
          <a:avLst/>
        </a:prstGeom>
      </xdr:spPr>
    </xdr:pic>
    <xdr:clientData/>
  </xdr:twoCellAnchor>
  <xdr:oneCellAnchor>
    <xdr:from>
      <xdr:col>7</xdr:col>
      <xdr:colOff>317987</xdr:colOff>
      <xdr:row>154</xdr:row>
      <xdr:rowOff>55392</xdr:rowOff>
    </xdr:from>
    <xdr:ext cx="322416" cy="1666728"/>
    <xdr:pic>
      <xdr:nvPicPr>
        <xdr:cNvPr id="283" name="Imagen 282">
          <a:extLst>
            <a:ext uri="{FF2B5EF4-FFF2-40B4-BE49-F238E27FC236}">
              <a16:creationId xmlns:a16="http://schemas.microsoft.com/office/drawing/2014/main" id="{AE4E53D1-4784-49B8-A1F5-B73E2D47750E}"/>
            </a:ext>
          </a:extLst>
        </xdr:cNvPr>
        <xdr:cNvPicPr>
          <a:picLocks noChangeAspect="1"/>
        </xdr:cNvPicPr>
      </xdr:nvPicPr>
      <xdr:blipFill>
        <a:blip xmlns:r="http://schemas.openxmlformats.org/officeDocument/2006/relationships" r:embed="rId179"/>
        <a:stretch>
          <a:fillRect/>
        </a:stretch>
      </xdr:blipFill>
      <xdr:spPr>
        <a:xfrm rot="5400000">
          <a:off x="6503831" y="296421648"/>
          <a:ext cx="1666728" cy="322416"/>
        </a:xfrm>
        <a:prstGeom prst="rect">
          <a:avLst/>
        </a:prstGeom>
      </xdr:spPr>
    </xdr:pic>
    <xdr:clientData/>
  </xdr:oneCellAnchor>
  <xdr:twoCellAnchor editAs="oneCell">
    <xdr:from>
      <xdr:col>3</xdr:col>
      <xdr:colOff>449580</xdr:colOff>
      <xdr:row>154</xdr:row>
      <xdr:rowOff>72333</xdr:rowOff>
    </xdr:from>
    <xdr:to>
      <xdr:col>3</xdr:col>
      <xdr:colOff>1524000</xdr:colOff>
      <xdr:row>154</xdr:row>
      <xdr:rowOff>1925206</xdr:rowOff>
    </xdr:to>
    <xdr:pic>
      <xdr:nvPicPr>
        <xdr:cNvPr id="284" name="Imagen 283">
          <a:extLst>
            <a:ext uri="{FF2B5EF4-FFF2-40B4-BE49-F238E27FC236}">
              <a16:creationId xmlns:a16="http://schemas.microsoft.com/office/drawing/2014/main" id="{709F368F-0EC9-E4AC-5441-2D076F506595}"/>
            </a:ext>
          </a:extLst>
        </xdr:cNvPr>
        <xdr:cNvPicPr>
          <a:picLocks noChangeAspect="1"/>
        </xdr:cNvPicPr>
      </xdr:nvPicPr>
      <xdr:blipFill>
        <a:blip xmlns:r="http://schemas.openxmlformats.org/officeDocument/2006/relationships" r:embed="rId180"/>
        <a:stretch>
          <a:fillRect/>
        </a:stretch>
      </xdr:blipFill>
      <xdr:spPr>
        <a:xfrm>
          <a:off x="2301240" y="297793353"/>
          <a:ext cx="1074420" cy="1841443"/>
        </a:xfrm>
        <a:prstGeom prst="rect">
          <a:avLst/>
        </a:prstGeom>
      </xdr:spPr>
    </xdr:pic>
    <xdr:clientData/>
  </xdr:twoCellAnchor>
  <xdr:twoCellAnchor editAs="oneCell">
    <xdr:from>
      <xdr:col>3</xdr:col>
      <xdr:colOff>312421</xdr:colOff>
      <xdr:row>155</xdr:row>
      <xdr:rowOff>105490</xdr:rowOff>
    </xdr:from>
    <xdr:to>
      <xdr:col>3</xdr:col>
      <xdr:colOff>1615440</xdr:colOff>
      <xdr:row>155</xdr:row>
      <xdr:rowOff>1922035</xdr:rowOff>
    </xdr:to>
    <xdr:pic>
      <xdr:nvPicPr>
        <xdr:cNvPr id="285" name="Imagen 284">
          <a:extLst>
            <a:ext uri="{FF2B5EF4-FFF2-40B4-BE49-F238E27FC236}">
              <a16:creationId xmlns:a16="http://schemas.microsoft.com/office/drawing/2014/main" id="{9A1DF518-585B-3510-E73C-896CCDC89494}"/>
            </a:ext>
          </a:extLst>
        </xdr:cNvPr>
        <xdr:cNvPicPr>
          <a:picLocks noChangeAspect="1"/>
        </xdr:cNvPicPr>
      </xdr:nvPicPr>
      <xdr:blipFill>
        <a:blip xmlns:r="http://schemas.openxmlformats.org/officeDocument/2006/relationships" r:embed="rId181"/>
        <a:stretch>
          <a:fillRect/>
        </a:stretch>
      </xdr:blipFill>
      <xdr:spPr>
        <a:xfrm>
          <a:off x="2164081" y="299853430"/>
          <a:ext cx="1310639" cy="1824165"/>
        </a:xfrm>
        <a:prstGeom prst="rect">
          <a:avLst/>
        </a:prstGeom>
      </xdr:spPr>
    </xdr:pic>
    <xdr:clientData/>
  </xdr:twoCellAnchor>
  <xdr:oneCellAnchor>
    <xdr:from>
      <xdr:col>7</xdr:col>
      <xdr:colOff>317987</xdr:colOff>
      <xdr:row>155</xdr:row>
      <xdr:rowOff>55392</xdr:rowOff>
    </xdr:from>
    <xdr:ext cx="322416" cy="1666728"/>
    <xdr:pic>
      <xdr:nvPicPr>
        <xdr:cNvPr id="286" name="Imagen 285">
          <a:extLst>
            <a:ext uri="{FF2B5EF4-FFF2-40B4-BE49-F238E27FC236}">
              <a16:creationId xmlns:a16="http://schemas.microsoft.com/office/drawing/2014/main" id="{2A533B47-1F05-47CA-9436-05EAFA3EFD99}"/>
            </a:ext>
          </a:extLst>
        </xdr:cNvPr>
        <xdr:cNvPicPr>
          <a:picLocks noChangeAspect="1"/>
        </xdr:cNvPicPr>
      </xdr:nvPicPr>
      <xdr:blipFill>
        <a:blip xmlns:r="http://schemas.openxmlformats.org/officeDocument/2006/relationships" r:embed="rId179"/>
        <a:stretch>
          <a:fillRect/>
        </a:stretch>
      </xdr:blipFill>
      <xdr:spPr>
        <a:xfrm rot="5400000">
          <a:off x="6503831" y="298448568"/>
          <a:ext cx="1666728" cy="322416"/>
        </a:xfrm>
        <a:prstGeom prst="rect">
          <a:avLst/>
        </a:prstGeom>
      </xdr:spPr>
    </xdr:pic>
    <xdr:clientData/>
  </xdr:oneCellAnchor>
  <xdr:twoCellAnchor editAs="oneCell">
    <xdr:from>
      <xdr:col>3</xdr:col>
      <xdr:colOff>358140</xdr:colOff>
      <xdr:row>156</xdr:row>
      <xdr:rowOff>72690</xdr:rowOff>
    </xdr:from>
    <xdr:to>
      <xdr:col>3</xdr:col>
      <xdr:colOff>1584959</xdr:colOff>
      <xdr:row>156</xdr:row>
      <xdr:rowOff>1830413</xdr:rowOff>
    </xdr:to>
    <xdr:pic>
      <xdr:nvPicPr>
        <xdr:cNvPr id="287" name="Imagen 286">
          <a:extLst>
            <a:ext uri="{FF2B5EF4-FFF2-40B4-BE49-F238E27FC236}">
              <a16:creationId xmlns:a16="http://schemas.microsoft.com/office/drawing/2014/main" id="{E05E9058-A8C9-B825-DB2F-100C569864F9}"/>
            </a:ext>
          </a:extLst>
        </xdr:cNvPr>
        <xdr:cNvPicPr>
          <a:picLocks noChangeAspect="1"/>
        </xdr:cNvPicPr>
      </xdr:nvPicPr>
      <xdr:blipFill>
        <a:blip xmlns:r="http://schemas.openxmlformats.org/officeDocument/2006/relationships" r:embed="rId182"/>
        <a:stretch>
          <a:fillRect/>
        </a:stretch>
      </xdr:blipFill>
      <xdr:spPr>
        <a:xfrm>
          <a:off x="2209800" y="301847550"/>
          <a:ext cx="1226819" cy="1757723"/>
        </a:xfrm>
        <a:prstGeom prst="rect">
          <a:avLst/>
        </a:prstGeom>
      </xdr:spPr>
    </xdr:pic>
    <xdr:clientData/>
  </xdr:twoCellAnchor>
  <xdr:twoCellAnchor editAs="oneCell">
    <xdr:from>
      <xdr:col>7</xdr:col>
      <xdr:colOff>40801</xdr:colOff>
      <xdr:row>156</xdr:row>
      <xdr:rowOff>81124</xdr:rowOff>
    </xdr:from>
    <xdr:to>
      <xdr:col>7</xdr:col>
      <xdr:colOff>397768</xdr:colOff>
      <xdr:row>156</xdr:row>
      <xdr:rowOff>1905006</xdr:rowOff>
    </xdr:to>
    <xdr:pic>
      <xdr:nvPicPr>
        <xdr:cNvPr id="288" name="Imagen 287">
          <a:extLst>
            <a:ext uri="{FF2B5EF4-FFF2-40B4-BE49-F238E27FC236}">
              <a16:creationId xmlns:a16="http://schemas.microsoft.com/office/drawing/2014/main" id="{42BD5241-A385-53D9-8589-3CEDFC9441B5}"/>
            </a:ext>
          </a:extLst>
        </xdr:cNvPr>
        <xdr:cNvPicPr>
          <a:picLocks noChangeAspect="1"/>
        </xdr:cNvPicPr>
      </xdr:nvPicPr>
      <xdr:blipFill>
        <a:blip xmlns:r="http://schemas.openxmlformats.org/officeDocument/2006/relationships" r:embed="rId183"/>
        <a:stretch>
          <a:fillRect/>
        </a:stretch>
      </xdr:blipFill>
      <xdr:spPr>
        <a:xfrm rot="5400000">
          <a:off x="6165344" y="302589441"/>
          <a:ext cx="1823882" cy="356967"/>
        </a:xfrm>
        <a:prstGeom prst="rect">
          <a:avLst/>
        </a:prstGeom>
      </xdr:spPr>
    </xdr:pic>
    <xdr:clientData/>
  </xdr:twoCellAnchor>
  <xdr:twoCellAnchor editAs="oneCell">
    <xdr:from>
      <xdr:col>7</xdr:col>
      <xdr:colOff>414977</xdr:colOff>
      <xdr:row>156</xdr:row>
      <xdr:rowOff>79795</xdr:rowOff>
    </xdr:from>
    <xdr:to>
      <xdr:col>7</xdr:col>
      <xdr:colOff>781049</xdr:colOff>
      <xdr:row>156</xdr:row>
      <xdr:rowOff>1920244</xdr:rowOff>
    </xdr:to>
    <xdr:pic>
      <xdr:nvPicPr>
        <xdr:cNvPr id="289" name="Imagen 288">
          <a:extLst>
            <a:ext uri="{FF2B5EF4-FFF2-40B4-BE49-F238E27FC236}">
              <a16:creationId xmlns:a16="http://schemas.microsoft.com/office/drawing/2014/main" id="{BC3047E7-6077-310B-EBAB-50F7A2332814}"/>
            </a:ext>
          </a:extLst>
        </xdr:cNvPr>
        <xdr:cNvPicPr>
          <a:picLocks noChangeAspect="1"/>
        </xdr:cNvPicPr>
      </xdr:nvPicPr>
      <xdr:blipFill>
        <a:blip xmlns:r="http://schemas.openxmlformats.org/officeDocument/2006/relationships" r:embed="rId184"/>
        <a:stretch>
          <a:fillRect/>
        </a:stretch>
      </xdr:blipFill>
      <xdr:spPr>
        <a:xfrm rot="5400000">
          <a:off x="6537693" y="302589939"/>
          <a:ext cx="1848069" cy="377502"/>
        </a:xfrm>
        <a:prstGeom prst="rect">
          <a:avLst/>
        </a:prstGeom>
      </xdr:spPr>
    </xdr:pic>
    <xdr:clientData/>
  </xdr:twoCellAnchor>
  <xdr:twoCellAnchor editAs="oneCell">
    <xdr:from>
      <xdr:col>3</xdr:col>
      <xdr:colOff>342899</xdr:colOff>
      <xdr:row>157</xdr:row>
      <xdr:rowOff>83820</xdr:rowOff>
    </xdr:from>
    <xdr:to>
      <xdr:col>3</xdr:col>
      <xdr:colOff>1617336</xdr:colOff>
      <xdr:row>157</xdr:row>
      <xdr:rowOff>1885950</xdr:rowOff>
    </xdr:to>
    <xdr:pic>
      <xdr:nvPicPr>
        <xdr:cNvPr id="290" name="Imagen 289">
          <a:extLst>
            <a:ext uri="{FF2B5EF4-FFF2-40B4-BE49-F238E27FC236}">
              <a16:creationId xmlns:a16="http://schemas.microsoft.com/office/drawing/2014/main" id="{14E072F3-B06B-2173-CD7C-1C66CF24B919}"/>
            </a:ext>
          </a:extLst>
        </xdr:cNvPr>
        <xdr:cNvPicPr>
          <a:picLocks noChangeAspect="1"/>
        </xdr:cNvPicPr>
      </xdr:nvPicPr>
      <xdr:blipFill rotWithShape="1">
        <a:blip xmlns:r="http://schemas.openxmlformats.org/officeDocument/2006/relationships" r:embed="rId185"/>
        <a:srcRect l="1818" t="2881"/>
        <a:stretch/>
      </xdr:blipFill>
      <xdr:spPr>
        <a:xfrm>
          <a:off x="2194559" y="303885600"/>
          <a:ext cx="1274437" cy="1790700"/>
        </a:xfrm>
        <a:prstGeom prst="rect">
          <a:avLst/>
        </a:prstGeom>
      </xdr:spPr>
    </xdr:pic>
    <xdr:clientData/>
  </xdr:twoCellAnchor>
  <xdr:oneCellAnchor>
    <xdr:from>
      <xdr:col>7</xdr:col>
      <xdr:colOff>40801</xdr:colOff>
      <xdr:row>157</xdr:row>
      <xdr:rowOff>81124</xdr:rowOff>
    </xdr:from>
    <xdr:ext cx="356967" cy="1823882"/>
    <xdr:pic>
      <xdr:nvPicPr>
        <xdr:cNvPr id="291" name="Imagen 290">
          <a:extLst>
            <a:ext uri="{FF2B5EF4-FFF2-40B4-BE49-F238E27FC236}">
              <a16:creationId xmlns:a16="http://schemas.microsoft.com/office/drawing/2014/main" id="{758062E2-9502-438A-B81B-2A72C0D7079D}"/>
            </a:ext>
          </a:extLst>
        </xdr:cNvPr>
        <xdr:cNvPicPr>
          <a:picLocks noChangeAspect="1"/>
        </xdr:cNvPicPr>
      </xdr:nvPicPr>
      <xdr:blipFill>
        <a:blip xmlns:r="http://schemas.openxmlformats.org/officeDocument/2006/relationships" r:embed="rId183"/>
        <a:stretch>
          <a:fillRect/>
        </a:stretch>
      </xdr:blipFill>
      <xdr:spPr>
        <a:xfrm rot="5400000">
          <a:off x="6165344" y="302589441"/>
          <a:ext cx="1823882" cy="356967"/>
        </a:xfrm>
        <a:prstGeom prst="rect">
          <a:avLst/>
        </a:prstGeom>
      </xdr:spPr>
    </xdr:pic>
    <xdr:clientData/>
  </xdr:oneCellAnchor>
  <xdr:oneCellAnchor>
    <xdr:from>
      <xdr:col>7</xdr:col>
      <xdr:colOff>414977</xdr:colOff>
      <xdr:row>157</xdr:row>
      <xdr:rowOff>79795</xdr:rowOff>
    </xdr:from>
    <xdr:ext cx="377502" cy="1848069"/>
    <xdr:pic>
      <xdr:nvPicPr>
        <xdr:cNvPr id="292" name="Imagen 291">
          <a:extLst>
            <a:ext uri="{FF2B5EF4-FFF2-40B4-BE49-F238E27FC236}">
              <a16:creationId xmlns:a16="http://schemas.microsoft.com/office/drawing/2014/main" id="{0A8F7749-1759-458A-857F-353840B81633}"/>
            </a:ext>
          </a:extLst>
        </xdr:cNvPr>
        <xdr:cNvPicPr>
          <a:picLocks noChangeAspect="1"/>
        </xdr:cNvPicPr>
      </xdr:nvPicPr>
      <xdr:blipFill>
        <a:blip xmlns:r="http://schemas.openxmlformats.org/officeDocument/2006/relationships" r:embed="rId184"/>
        <a:stretch>
          <a:fillRect/>
        </a:stretch>
      </xdr:blipFill>
      <xdr:spPr>
        <a:xfrm rot="5400000">
          <a:off x="6537693" y="302589939"/>
          <a:ext cx="1848069" cy="377502"/>
        </a:xfrm>
        <a:prstGeom prst="rect">
          <a:avLst/>
        </a:prstGeom>
      </xdr:spPr>
    </xdr:pic>
    <xdr:clientData/>
  </xdr:oneCellAnchor>
  <xdr:twoCellAnchor editAs="oneCell">
    <xdr:from>
      <xdr:col>3</xdr:col>
      <xdr:colOff>228600</xdr:colOff>
      <xdr:row>158</xdr:row>
      <xdr:rowOff>82575</xdr:rowOff>
    </xdr:from>
    <xdr:to>
      <xdr:col>3</xdr:col>
      <xdr:colOff>1695450</xdr:colOff>
      <xdr:row>159</xdr:row>
      <xdr:rowOff>3422</xdr:rowOff>
    </xdr:to>
    <xdr:pic>
      <xdr:nvPicPr>
        <xdr:cNvPr id="293" name="Imagen 292">
          <a:extLst>
            <a:ext uri="{FF2B5EF4-FFF2-40B4-BE49-F238E27FC236}">
              <a16:creationId xmlns:a16="http://schemas.microsoft.com/office/drawing/2014/main" id="{71F51E4F-A1A3-CFE9-388B-3EF2D5125664}"/>
            </a:ext>
          </a:extLst>
        </xdr:cNvPr>
        <xdr:cNvPicPr>
          <a:picLocks noChangeAspect="1"/>
        </xdr:cNvPicPr>
      </xdr:nvPicPr>
      <xdr:blipFill rotWithShape="1">
        <a:blip xmlns:r="http://schemas.openxmlformats.org/officeDocument/2006/relationships" r:embed="rId186"/>
        <a:srcRect t="19695" r="16402"/>
        <a:stretch/>
      </xdr:blipFill>
      <xdr:spPr>
        <a:xfrm>
          <a:off x="2080260" y="305911275"/>
          <a:ext cx="1455420" cy="1947767"/>
        </a:xfrm>
        <a:prstGeom prst="rect">
          <a:avLst/>
        </a:prstGeom>
      </xdr:spPr>
    </xdr:pic>
    <xdr:clientData/>
  </xdr:twoCellAnchor>
  <xdr:twoCellAnchor editAs="oneCell">
    <xdr:from>
      <xdr:col>7</xdr:col>
      <xdr:colOff>40796</xdr:colOff>
      <xdr:row>158</xdr:row>
      <xdr:rowOff>20165</xdr:rowOff>
    </xdr:from>
    <xdr:to>
      <xdr:col>7</xdr:col>
      <xdr:colOff>400946</xdr:colOff>
      <xdr:row>158</xdr:row>
      <xdr:rowOff>1887858</xdr:rowOff>
    </xdr:to>
    <xdr:pic>
      <xdr:nvPicPr>
        <xdr:cNvPr id="294" name="Imagen 293">
          <a:extLst>
            <a:ext uri="{FF2B5EF4-FFF2-40B4-BE49-F238E27FC236}">
              <a16:creationId xmlns:a16="http://schemas.microsoft.com/office/drawing/2014/main" id="{16957FB5-1EE0-95DC-D228-34E2390059F6}"/>
            </a:ext>
          </a:extLst>
        </xdr:cNvPr>
        <xdr:cNvPicPr>
          <a:picLocks noChangeAspect="1"/>
        </xdr:cNvPicPr>
      </xdr:nvPicPr>
      <xdr:blipFill>
        <a:blip xmlns:r="http://schemas.openxmlformats.org/officeDocument/2006/relationships" r:embed="rId187"/>
        <a:stretch>
          <a:fillRect/>
        </a:stretch>
      </xdr:blipFill>
      <xdr:spPr>
        <a:xfrm rot="5400000">
          <a:off x="6132642" y="306615019"/>
          <a:ext cx="1877218" cy="344910"/>
        </a:xfrm>
        <a:prstGeom prst="rect">
          <a:avLst/>
        </a:prstGeom>
      </xdr:spPr>
    </xdr:pic>
    <xdr:clientData/>
  </xdr:twoCellAnchor>
  <xdr:twoCellAnchor editAs="oneCell">
    <xdr:from>
      <xdr:col>7</xdr:col>
      <xdr:colOff>449579</xdr:colOff>
      <xdr:row>158</xdr:row>
      <xdr:rowOff>12533</xdr:rowOff>
    </xdr:from>
    <xdr:to>
      <xdr:col>7</xdr:col>
      <xdr:colOff>815888</xdr:colOff>
      <xdr:row>158</xdr:row>
      <xdr:rowOff>1790701</xdr:rowOff>
    </xdr:to>
    <xdr:pic>
      <xdr:nvPicPr>
        <xdr:cNvPr id="295" name="Imagen 294">
          <a:extLst>
            <a:ext uri="{FF2B5EF4-FFF2-40B4-BE49-F238E27FC236}">
              <a16:creationId xmlns:a16="http://schemas.microsoft.com/office/drawing/2014/main" id="{C3DAA2A8-8F80-5B03-5146-8F6BF69553F8}"/>
            </a:ext>
          </a:extLst>
        </xdr:cNvPr>
        <xdr:cNvPicPr>
          <a:picLocks noChangeAspect="1"/>
        </xdr:cNvPicPr>
      </xdr:nvPicPr>
      <xdr:blipFill>
        <a:blip xmlns:r="http://schemas.openxmlformats.org/officeDocument/2006/relationships" r:embed="rId188"/>
        <a:stretch>
          <a:fillRect/>
        </a:stretch>
      </xdr:blipFill>
      <xdr:spPr>
        <a:xfrm rot="5400000">
          <a:off x="6596887" y="306551925"/>
          <a:ext cx="1778168" cy="356784"/>
        </a:xfrm>
        <a:prstGeom prst="rect">
          <a:avLst/>
        </a:prstGeom>
      </xdr:spPr>
    </xdr:pic>
    <xdr:clientData/>
  </xdr:twoCellAnchor>
  <xdr:oneCellAnchor>
    <xdr:from>
      <xdr:col>7</xdr:col>
      <xdr:colOff>40796</xdr:colOff>
      <xdr:row>159</xdr:row>
      <xdr:rowOff>20165</xdr:rowOff>
    </xdr:from>
    <xdr:ext cx="344910" cy="1877218"/>
    <xdr:pic>
      <xdr:nvPicPr>
        <xdr:cNvPr id="296" name="Imagen 295">
          <a:extLst>
            <a:ext uri="{FF2B5EF4-FFF2-40B4-BE49-F238E27FC236}">
              <a16:creationId xmlns:a16="http://schemas.microsoft.com/office/drawing/2014/main" id="{A5A0A9AD-A253-4E63-AA65-0BE46F322BE6}"/>
            </a:ext>
          </a:extLst>
        </xdr:cNvPr>
        <xdr:cNvPicPr>
          <a:picLocks noChangeAspect="1"/>
        </xdr:cNvPicPr>
      </xdr:nvPicPr>
      <xdr:blipFill>
        <a:blip xmlns:r="http://schemas.openxmlformats.org/officeDocument/2006/relationships" r:embed="rId187"/>
        <a:stretch>
          <a:fillRect/>
        </a:stretch>
      </xdr:blipFill>
      <xdr:spPr>
        <a:xfrm rot="5400000">
          <a:off x="6132642" y="306615019"/>
          <a:ext cx="1877218" cy="344910"/>
        </a:xfrm>
        <a:prstGeom prst="rect">
          <a:avLst/>
        </a:prstGeom>
      </xdr:spPr>
    </xdr:pic>
    <xdr:clientData/>
  </xdr:oneCellAnchor>
  <xdr:oneCellAnchor>
    <xdr:from>
      <xdr:col>7</xdr:col>
      <xdr:colOff>449579</xdr:colOff>
      <xdr:row>159</xdr:row>
      <xdr:rowOff>12533</xdr:rowOff>
    </xdr:from>
    <xdr:ext cx="356784" cy="1778168"/>
    <xdr:pic>
      <xdr:nvPicPr>
        <xdr:cNvPr id="297" name="Imagen 296">
          <a:extLst>
            <a:ext uri="{FF2B5EF4-FFF2-40B4-BE49-F238E27FC236}">
              <a16:creationId xmlns:a16="http://schemas.microsoft.com/office/drawing/2014/main" id="{99A0A1FE-E0A8-4352-9B29-C80EB1466357}"/>
            </a:ext>
          </a:extLst>
        </xdr:cNvPr>
        <xdr:cNvPicPr>
          <a:picLocks noChangeAspect="1"/>
        </xdr:cNvPicPr>
      </xdr:nvPicPr>
      <xdr:blipFill>
        <a:blip xmlns:r="http://schemas.openxmlformats.org/officeDocument/2006/relationships" r:embed="rId188"/>
        <a:stretch>
          <a:fillRect/>
        </a:stretch>
      </xdr:blipFill>
      <xdr:spPr>
        <a:xfrm rot="5400000">
          <a:off x="6596887" y="306551925"/>
          <a:ext cx="1778168" cy="356784"/>
        </a:xfrm>
        <a:prstGeom prst="rect">
          <a:avLst/>
        </a:prstGeom>
      </xdr:spPr>
    </xdr:pic>
    <xdr:clientData/>
  </xdr:oneCellAnchor>
  <xdr:twoCellAnchor editAs="oneCell">
    <xdr:from>
      <xdr:col>3</xdr:col>
      <xdr:colOff>289560</xdr:colOff>
      <xdr:row>159</xdr:row>
      <xdr:rowOff>91440</xdr:rowOff>
    </xdr:from>
    <xdr:to>
      <xdr:col>3</xdr:col>
      <xdr:colOff>1619251</xdr:colOff>
      <xdr:row>159</xdr:row>
      <xdr:rowOff>1923852</xdr:rowOff>
    </xdr:to>
    <xdr:pic>
      <xdr:nvPicPr>
        <xdr:cNvPr id="298" name="Imagen 297">
          <a:extLst>
            <a:ext uri="{FF2B5EF4-FFF2-40B4-BE49-F238E27FC236}">
              <a16:creationId xmlns:a16="http://schemas.microsoft.com/office/drawing/2014/main" id="{FC882BDF-50DB-1234-C7F8-5D38CDAC920D}"/>
            </a:ext>
          </a:extLst>
        </xdr:cNvPr>
        <xdr:cNvPicPr>
          <a:picLocks noChangeAspect="1"/>
        </xdr:cNvPicPr>
      </xdr:nvPicPr>
      <xdr:blipFill>
        <a:blip xmlns:r="http://schemas.openxmlformats.org/officeDocument/2006/relationships" r:embed="rId189"/>
        <a:stretch>
          <a:fillRect/>
        </a:stretch>
      </xdr:blipFill>
      <xdr:spPr>
        <a:xfrm>
          <a:off x="2141220" y="307947060"/>
          <a:ext cx="1318261" cy="1832412"/>
        </a:xfrm>
        <a:prstGeom prst="rect">
          <a:avLst/>
        </a:prstGeom>
      </xdr:spPr>
    </xdr:pic>
    <xdr:clientData/>
  </xdr:twoCellAnchor>
  <xdr:twoCellAnchor editAs="oneCell">
    <xdr:from>
      <xdr:col>3</xdr:col>
      <xdr:colOff>297181</xdr:colOff>
      <xdr:row>160</xdr:row>
      <xdr:rowOff>108561</xdr:rowOff>
    </xdr:from>
    <xdr:to>
      <xdr:col>3</xdr:col>
      <xdr:colOff>1577340</xdr:colOff>
      <xdr:row>160</xdr:row>
      <xdr:rowOff>1925263</xdr:rowOff>
    </xdr:to>
    <xdr:pic>
      <xdr:nvPicPr>
        <xdr:cNvPr id="299" name="Imagen 298">
          <a:extLst>
            <a:ext uri="{FF2B5EF4-FFF2-40B4-BE49-F238E27FC236}">
              <a16:creationId xmlns:a16="http://schemas.microsoft.com/office/drawing/2014/main" id="{12605F9B-A9D3-4698-35E1-B762E835853B}"/>
            </a:ext>
          </a:extLst>
        </xdr:cNvPr>
        <xdr:cNvPicPr>
          <a:picLocks noChangeAspect="1"/>
        </xdr:cNvPicPr>
      </xdr:nvPicPr>
      <xdr:blipFill>
        <a:blip xmlns:r="http://schemas.openxmlformats.org/officeDocument/2006/relationships" r:embed="rId190"/>
        <a:stretch>
          <a:fillRect/>
        </a:stretch>
      </xdr:blipFill>
      <xdr:spPr>
        <a:xfrm>
          <a:off x="2148841" y="309991101"/>
          <a:ext cx="1280159" cy="1805272"/>
        </a:xfrm>
        <a:prstGeom prst="rect">
          <a:avLst/>
        </a:prstGeom>
      </xdr:spPr>
    </xdr:pic>
    <xdr:clientData/>
  </xdr:twoCellAnchor>
  <xdr:twoCellAnchor editAs="oneCell">
    <xdr:from>
      <xdr:col>7</xdr:col>
      <xdr:colOff>57958</xdr:colOff>
      <xdr:row>160</xdr:row>
      <xdr:rowOff>41101</xdr:rowOff>
    </xdr:from>
    <xdr:to>
      <xdr:col>7</xdr:col>
      <xdr:colOff>324631</xdr:colOff>
      <xdr:row>160</xdr:row>
      <xdr:rowOff>1466850</xdr:rowOff>
    </xdr:to>
    <xdr:pic>
      <xdr:nvPicPr>
        <xdr:cNvPr id="301" name="Imagen 300">
          <a:extLst>
            <a:ext uri="{FF2B5EF4-FFF2-40B4-BE49-F238E27FC236}">
              <a16:creationId xmlns:a16="http://schemas.microsoft.com/office/drawing/2014/main" id="{9BEB812D-11FB-EC8C-41B5-25FADA5462B4}"/>
            </a:ext>
          </a:extLst>
        </xdr:cNvPr>
        <xdr:cNvPicPr>
          <a:picLocks noChangeAspect="1"/>
        </xdr:cNvPicPr>
      </xdr:nvPicPr>
      <xdr:blipFill>
        <a:blip xmlns:r="http://schemas.openxmlformats.org/officeDocument/2006/relationships" r:embed="rId191"/>
        <a:stretch>
          <a:fillRect/>
        </a:stretch>
      </xdr:blipFill>
      <xdr:spPr>
        <a:xfrm rot="5400000">
          <a:off x="6342135" y="310497464"/>
          <a:ext cx="1414319" cy="266673"/>
        </a:xfrm>
        <a:prstGeom prst="rect">
          <a:avLst/>
        </a:prstGeom>
      </xdr:spPr>
    </xdr:pic>
    <xdr:clientData/>
  </xdr:twoCellAnchor>
  <xdr:twoCellAnchor editAs="oneCell">
    <xdr:from>
      <xdr:col>7</xdr:col>
      <xdr:colOff>364576</xdr:colOff>
      <xdr:row>160</xdr:row>
      <xdr:rowOff>92624</xdr:rowOff>
    </xdr:from>
    <xdr:to>
      <xdr:col>7</xdr:col>
      <xdr:colOff>669482</xdr:colOff>
      <xdr:row>160</xdr:row>
      <xdr:rowOff>1238254</xdr:rowOff>
    </xdr:to>
    <xdr:pic>
      <xdr:nvPicPr>
        <xdr:cNvPr id="302" name="Imagen 301">
          <a:extLst>
            <a:ext uri="{FF2B5EF4-FFF2-40B4-BE49-F238E27FC236}">
              <a16:creationId xmlns:a16="http://schemas.microsoft.com/office/drawing/2014/main" id="{BFD043EC-2AB1-E592-8CA2-5FF319C8CE45}"/>
            </a:ext>
          </a:extLst>
        </xdr:cNvPr>
        <xdr:cNvPicPr>
          <a:picLocks noChangeAspect="1"/>
        </xdr:cNvPicPr>
      </xdr:nvPicPr>
      <xdr:blipFill>
        <a:blip xmlns:r="http://schemas.openxmlformats.org/officeDocument/2006/relationships" r:embed="rId192"/>
        <a:stretch>
          <a:fillRect/>
        </a:stretch>
      </xdr:blipFill>
      <xdr:spPr>
        <a:xfrm rot="5400000">
          <a:off x="6812692" y="310385048"/>
          <a:ext cx="1134200" cy="314431"/>
        </a:xfrm>
        <a:prstGeom prst="rect">
          <a:avLst/>
        </a:prstGeom>
      </xdr:spPr>
    </xdr:pic>
    <xdr:clientData/>
  </xdr:twoCellAnchor>
  <xdr:twoCellAnchor editAs="oneCell">
    <xdr:from>
      <xdr:col>7</xdr:col>
      <xdr:colOff>375245</xdr:colOff>
      <xdr:row>160</xdr:row>
      <xdr:rowOff>1278296</xdr:rowOff>
    </xdr:from>
    <xdr:to>
      <xdr:col>7</xdr:col>
      <xdr:colOff>665786</xdr:colOff>
      <xdr:row>160</xdr:row>
      <xdr:rowOff>1920242</xdr:rowOff>
    </xdr:to>
    <xdr:pic>
      <xdr:nvPicPr>
        <xdr:cNvPr id="303" name="Imagen 302">
          <a:extLst>
            <a:ext uri="{FF2B5EF4-FFF2-40B4-BE49-F238E27FC236}">
              <a16:creationId xmlns:a16="http://schemas.microsoft.com/office/drawing/2014/main" id="{03D4C840-28FC-CAEC-603C-CF3C52E80F66}"/>
            </a:ext>
          </a:extLst>
        </xdr:cNvPr>
        <xdr:cNvPicPr>
          <a:picLocks noChangeAspect="1"/>
        </xdr:cNvPicPr>
      </xdr:nvPicPr>
      <xdr:blipFill>
        <a:blip xmlns:r="http://schemas.openxmlformats.org/officeDocument/2006/relationships" r:embed="rId193"/>
        <a:stretch>
          <a:fillRect/>
        </a:stretch>
      </xdr:blipFill>
      <xdr:spPr>
        <a:xfrm rot="5400000">
          <a:off x="7057543" y="311336538"/>
          <a:ext cx="649566" cy="298161"/>
        </a:xfrm>
        <a:prstGeom prst="rect">
          <a:avLst/>
        </a:prstGeom>
      </xdr:spPr>
    </xdr:pic>
    <xdr:clientData/>
  </xdr:twoCellAnchor>
  <xdr:oneCellAnchor>
    <xdr:from>
      <xdr:col>7</xdr:col>
      <xdr:colOff>57958</xdr:colOff>
      <xdr:row>161</xdr:row>
      <xdr:rowOff>41101</xdr:rowOff>
    </xdr:from>
    <xdr:ext cx="266673" cy="1414319"/>
    <xdr:pic>
      <xdr:nvPicPr>
        <xdr:cNvPr id="304" name="Imagen 303">
          <a:extLst>
            <a:ext uri="{FF2B5EF4-FFF2-40B4-BE49-F238E27FC236}">
              <a16:creationId xmlns:a16="http://schemas.microsoft.com/office/drawing/2014/main" id="{7A621904-9E3B-4BB3-B2B7-DCC2F7A30859}"/>
            </a:ext>
          </a:extLst>
        </xdr:cNvPr>
        <xdr:cNvPicPr>
          <a:picLocks noChangeAspect="1"/>
        </xdr:cNvPicPr>
      </xdr:nvPicPr>
      <xdr:blipFill>
        <a:blip xmlns:r="http://schemas.openxmlformats.org/officeDocument/2006/relationships" r:embed="rId191"/>
        <a:stretch>
          <a:fillRect/>
        </a:stretch>
      </xdr:blipFill>
      <xdr:spPr>
        <a:xfrm rot="5400000">
          <a:off x="6342135" y="310497464"/>
          <a:ext cx="1414319" cy="266673"/>
        </a:xfrm>
        <a:prstGeom prst="rect">
          <a:avLst/>
        </a:prstGeom>
      </xdr:spPr>
    </xdr:pic>
    <xdr:clientData/>
  </xdr:oneCellAnchor>
  <xdr:oneCellAnchor>
    <xdr:from>
      <xdr:col>7</xdr:col>
      <xdr:colOff>364576</xdr:colOff>
      <xdr:row>161</xdr:row>
      <xdr:rowOff>92624</xdr:rowOff>
    </xdr:from>
    <xdr:ext cx="314431" cy="1134200"/>
    <xdr:pic>
      <xdr:nvPicPr>
        <xdr:cNvPr id="305" name="Imagen 304">
          <a:extLst>
            <a:ext uri="{FF2B5EF4-FFF2-40B4-BE49-F238E27FC236}">
              <a16:creationId xmlns:a16="http://schemas.microsoft.com/office/drawing/2014/main" id="{8A04C0D2-B303-4C88-8870-3A497F6392B9}"/>
            </a:ext>
          </a:extLst>
        </xdr:cNvPr>
        <xdr:cNvPicPr>
          <a:picLocks noChangeAspect="1"/>
        </xdr:cNvPicPr>
      </xdr:nvPicPr>
      <xdr:blipFill>
        <a:blip xmlns:r="http://schemas.openxmlformats.org/officeDocument/2006/relationships" r:embed="rId192"/>
        <a:stretch>
          <a:fillRect/>
        </a:stretch>
      </xdr:blipFill>
      <xdr:spPr>
        <a:xfrm rot="5400000">
          <a:off x="6812692" y="310385048"/>
          <a:ext cx="1134200" cy="314431"/>
        </a:xfrm>
        <a:prstGeom prst="rect">
          <a:avLst/>
        </a:prstGeom>
      </xdr:spPr>
    </xdr:pic>
    <xdr:clientData/>
  </xdr:oneCellAnchor>
  <xdr:oneCellAnchor>
    <xdr:from>
      <xdr:col>7</xdr:col>
      <xdr:colOff>375245</xdr:colOff>
      <xdr:row>161</xdr:row>
      <xdr:rowOff>1278296</xdr:rowOff>
    </xdr:from>
    <xdr:ext cx="298161" cy="649566"/>
    <xdr:pic>
      <xdr:nvPicPr>
        <xdr:cNvPr id="306" name="Imagen 305">
          <a:extLst>
            <a:ext uri="{FF2B5EF4-FFF2-40B4-BE49-F238E27FC236}">
              <a16:creationId xmlns:a16="http://schemas.microsoft.com/office/drawing/2014/main" id="{8EF65EF4-B762-4050-BD82-475E1A5CDED5}"/>
            </a:ext>
          </a:extLst>
        </xdr:cNvPr>
        <xdr:cNvPicPr>
          <a:picLocks noChangeAspect="1"/>
        </xdr:cNvPicPr>
      </xdr:nvPicPr>
      <xdr:blipFill>
        <a:blip xmlns:r="http://schemas.openxmlformats.org/officeDocument/2006/relationships" r:embed="rId193"/>
        <a:stretch>
          <a:fillRect/>
        </a:stretch>
      </xdr:blipFill>
      <xdr:spPr>
        <a:xfrm rot="5400000">
          <a:off x="7057543" y="311336538"/>
          <a:ext cx="649566" cy="298161"/>
        </a:xfrm>
        <a:prstGeom prst="rect">
          <a:avLst/>
        </a:prstGeom>
      </xdr:spPr>
    </xdr:pic>
    <xdr:clientData/>
  </xdr:oneCellAnchor>
  <xdr:twoCellAnchor editAs="oneCell">
    <xdr:from>
      <xdr:col>3</xdr:col>
      <xdr:colOff>327661</xdr:colOff>
      <xdr:row>161</xdr:row>
      <xdr:rowOff>115703</xdr:rowOff>
    </xdr:from>
    <xdr:to>
      <xdr:col>3</xdr:col>
      <xdr:colOff>1697355</xdr:colOff>
      <xdr:row>161</xdr:row>
      <xdr:rowOff>1965263</xdr:rowOff>
    </xdr:to>
    <xdr:pic>
      <xdr:nvPicPr>
        <xdr:cNvPr id="307" name="Imagen 306">
          <a:extLst>
            <a:ext uri="{FF2B5EF4-FFF2-40B4-BE49-F238E27FC236}">
              <a16:creationId xmlns:a16="http://schemas.microsoft.com/office/drawing/2014/main" id="{DB07546A-55C2-8872-D1ED-50FA91D39F33}"/>
            </a:ext>
          </a:extLst>
        </xdr:cNvPr>
        <xdr:cNvPicPr>
          <a:picLocks noChangeAspect="1"/>
        </xdr:cNvPicPr>
      </xdr:nvPicPr>
      <xdr:blipFill>
        <a:blip xmlns:r="http://schemas.openxmlformats.org/officeDocument/2006/relationships" r:embed="rId194"/>
        <a:stretch>
          <a:fillRect/>
        </a:stretch>
      </xdr:blipFill>
      <xdr:spPr>
        <a:xfrm>
          <a:off x="2179321" y="312025163"/>
          <a:ext cx="1379219" cy="1859085"/>
        </a:xfrm>
        <a:prstGeom prst="rect">
          <a:avLst/>
        </a:prstGeom>
      </xdr:spPr>
    </xdr:pic>
    <xdr:clientData/>
  </xdr:twoCellAnchor>
  <xdr:twoCellAnchor editAs="oneCell">
    <xdr:from>
      <xdr:col>3</xdr:col>
      <xdr:colOff>251461</xdr:colOff>
      <xdr:row>162</xdr:row>
      <xdr:rowOff>49828</xdr:rowOff>
    </xdr:from>
    <xdr:to>
      <xdr:col>3</xdr:col>
      <xdr:colOff>1676400</xdr:colOff>
      <xdr:row>162</xdr:row>
      <xdr:rowOff>1944312</xdr:rowOff>
    </xdr:to>
    <xdr:pic>
      <xdr:nvPicPr>
        <xdr:cNvPr id="308" name="Imagen 307">
          <a:extLst>
            <a:ext uri="{FF2B5EF4-FFF2-40B4-BE49-F238E27FC236}">
              <a16:creationId xmlns:a16="http://schemas.microsoft.com/office/drawing/2014/main" id="{A34693F5-A8D9-D45D-64B9-4275A23F876E}"/>
            </a:ext>
          </a:extLst>
        </xdr:cNvPr>
        <xdr:cNvPicPr>
          <a:picLocks noChangeAspect="1"/>
        </xdr:cNvPicPr>
      </xdr:nvPicPr>
      <xdr:blipFill>
        <a:blip xmlns:r="http://schemas.openxmlformats.org/officeDocument/2006/relationships" r:embed="rId195"/>
        <a:stretch>
          <a:fillRect/>
        </a:stretch>
      </xdr:blipFill>
      <xdr:spPr>
        <a:xfrm>
          <a:off x="2103121" y="313986208"/>
          <a:ext cx="1424939" cy="1894484"/>
        </a:xfrm>
        <a:prstGeom prst="rect">
          <a:avLst/>
        </a:prstGeom>
      </xdr:spPr>
    </xdr:pic>
    <xdr:clientData/>
  </xdr:twoCellAnchor>
  <xdr:twoCellAnchor editAs="oneCell">
    <xdr:from>
      <xdr:col>7</xdr:col>
      <xdr:colOff>286545</xdr:colOff>
      <xdr:row>162</xdr:row>
      <xdr:rowOff>109696</xdr:rowOff>
    </xdr:from>
    <xdr:to>
      <xdr:col>7</xdr:col>
      <xdr:colOff>630214</xdr:colOff>
      <xdr:row>162</xdr:row>
      <xdr:rowOff>1849758</xdr:rowOff>
    </xdr:to>
    <xdr:pic>
      <xdr:nvPicPr>
        <xdr:cNvPr id="309" name="Imagen 308">
          <a:extLst>
            <a:ext uri="{FF2B5EF4-FFF2-40B4-BE49-F238E27FC236}">
              <a16:creationId xmlns:a16="http://schemas.microsoft.com/office/drawing/2014/main" id="{18316D18-D33A-5F05-932C-50F44B466D5A}"/>
            </a:ext>
          </a:extLst>
        </xdr:cNvPr>
        <xdr:cNvPicPr>
          <a:picLocks noChangeAspect="1"/>
        </xdr:cNvPicPr>
      </xdr:nvPicPr>
      <xdr:blipFill>
        <a:blip xmlns:r="http://schemas.openxmlformats.org/officeDocument/2006/relationships" r:embed="rId196"/>
        <a:stretch>
          <a:fillRect/>
        </a:stretch>
      </xdr:blipFill>
      <xdr:spPr>
        <a:xfrm rot="5400000">
          <a:off x="6437776" y="314752845"/>
          <a:ext cx="1749587" cy="336049"/>
        </a:xfrm>
        <a:prstGeom prst="rect">
          <a:avLst/>
        </a:prstGeom>
      </xdr:spPr>
    </xdr:pic>
    <xdr:clientData/>
  </xdr:twoCellAnchor>
  <xdr:oneCellAnchor>
    <xdr:from>
      <xdr:col>7</xdr:col>
      <xdr:colOff>286545</xdr:colOff>
      <xdr:row>163</xdr:row>
      <xdr:rowOff>109696</xdr:rowOff>
    </xdr:from>
    <xdr:ext cx="336049" cy="1749587"/>
    <xdr:pic>
      <xdr:nvPicPr>
        <xdr:cNvPr id="310" name="Imagen 309">
          <a:extLst>
            <a:ext uri="{FF2B5EF4-FFF2-40B4-BE49-F238E27FC236}">
              <a16:creationId xmlns:a16="http://schemas.microsoft.com/office/drawing/2014/main" id="{B89B3A2B-3820-41F2-A9EF-056B643526DC}"/>
            </a:ext>
          </a:extLst>
        </xdr:cNvPr>
        <xdr:cNvPicPr>
          <a:picLocks noChangeAspect="1"/>
        </xdr:cNvPicPr>
      </xdr:nvPicPr>
      <xdr:blipFill>
        <a:blip xmlns:r="http://schemas.openxmlformats.org/officeDocument/2006/relationships" r:embed="rId196"/>
        <a:stretch>
          <a:fillRect/>
        </a:stretch>
      </xdr:blipFill>
      <xdr:spPr>
        <a:xfrm rot="5400000">
          <a:off x="6437776" y="314752845"/>
          <a:ext cx="1749587" cy="336049"/>
        </a:xfrm>
        <a:prstGeom prst="rect">
          <a:avLst/>
        </a:prstGeom>
      </xdr:spPr>
    </xdr:pic>
    <xdr:clientData/>
  </xdr:oneCellAnchor>
  <xdr:twoCellAnchor editAs="oneCell">
    <xdr:from>
      <xdr:col>3</xdr:col>
      <xdr:colOff>320042</xdr:colOff>
      <xdr:row>163</xdr:row>
      <xdr:rowOff>45445</xdr:rowOff>
    </xdr:from>
    <xdr:to>
      <xdr:col>3</xdr:col>
      <xdr:colOff>1676400</xdr:colOff>
      <xdr:row>163</xdr:row>
      <xdr:rowOff>1961261</xdr:rowOff>
    </xdr:to>
    <xdr:pic>
      <xdr:nvPicPr>
        <xdr:cNvPr id="311" name="Imagen 310">
          <a:extLst>
            <a:ext uri="{FF2B5EF4-FFF2-40B4-BE49-F238E27FC236}">
              <a16:creationId xmlns:a16="http://schemas.microsoft.com/office/drawing/2014/main" id="{49737355-0401-EB71-1E2F-D7029D9776FE}"/>
            </a:ext>
          </a:extLst>
        </xdr:cNvPr>
        <xdr:cNvPicPr>
          <a:picLocks noChangeAspect="1"/>
        </xdr:cNvPicPr>
      </xdr:nvPicPr>
      <xdr:blipFill>
        <a:blip xmlns:r="http://schemas.openxmlformats.org/officeDocument/2006/relationships" r:embed="rId197"/>
        <a:stretch>
          <a:fillRect/>
        </a:stretch>
      </xdr:blipFill>
      <xdr:spPr>
        <a:xfrm>
          <a:off x="2171702" y="316008745"/>
          <a:ext cx="1356358" cy="1915816"/>
        </a:xfrm>
        <a:prstGeom prst="rect">
          <a:avLst/>
        </a:prstGeom>
      </xdr:spPr>
    </xdr:pic>
    <xdr:clientData/>
  </xdr:twoCellAnchor>
  <xdr:twoCellAnchor editAs="oneCell">
    <xdr:from>
      <xdr:col>3</xdr:col>
      <xdr:colOff>266701</xdr:colOff>
      <xdr:row>164</xdr:row>
      <xdr:rowOff>77341</xdr:rowOff>
    </xdr:from>
    <xdr:to>
      <xdr:col>3</xdr:col>
      <xdr:colOff>1545203</xdr:colOff>
      <xdr:row>164</xdr:row>
      <xdr:rowOff>1866900</xdr:rowOff>
    </xdr:to>
    <xdr:pic>
      <xdr:nvPicPr>
        <xdr:cNvPr id="312" name="Imagen 311">
          <a:extLst>
            <a:ext uri="{FF2B5EF4-FFF2-40B4-BE49-F238E27FC236}">
              <a16:creationId xmlns:a16="http://schemas.microsoft.com/office/drawing/2014/main" id="{3C3BD28A-5DCD-9936-8F75-1D04AF314FEC}"/>
            </a:ext>
          </a:extLst>
        </xdr:cNvPr>
        <xdr:cNvPicPr>
          <a:picLocks noChangeAspect="1"/>
        </xdr:cNvPicPr>
      </xdr:nvPicPr>
      <xdr:blipFill>
        <a:blip xmlns:r="http://schemas.openxmlformats.org/officeDocument/2006/relationships" r:embed="rId198"/>
        <a:stretch>
          <a:fillRect/>
        </a:stretch>
      </xdr:blipFill>
      <xdr:spPr>
        <a:xfrm>
          <a:off x="2118361" y="318067561"/>
          <a:ext cx="1288027" cy="1789559"/>
        </a:xfrm>
        <a:prstGeom prst="rect">
          <a:avLst/>
        </a:prstGeom>
      </xdr:spPr>
    </xdr:pic>
    <xdr:clientData/>
  </xdr:twoCellAnchor>
  <xdr:oneCellAnchor>
    <xdr:from>
      <xdr:col>7</xdr:col>
      <xdr:colOff>286545</xdr:colOff>
      <xdr:row>164</xdr:row>
      <xdr:rowOff>109696</xdr:rowOff>
    </xdr:from>
    <xdr:ext cx="336049" cy="1749587"/>
    <xdr:pic>
      <xdr:nvPicPr>
        <xdr:cNvPr id="313" name="Imagen 312">
          <a:extLst>
            <a:ext uri="{FF2B5EF4-FFF2-40B4-BE49-F238E27FC236}">
              <a16:creationId xmlns:a16="http://schemas.microsoft.com/office/drawing/2014/main" id="{5BBEE896-577C-4B6D-918D-76A065921783}"/>
            </a:ext>
          </a:extLst>
        </xdr:cNvPr>
        <xdr:cNvPicPr>
          <a:picLocks noChangeAspect="1"/>
        </xdr:cNvPicPr>
      </xdr:nvPicPr>
      <xdr:blipFill>
        <a:blip xmlns:r="http://schemas.openxmlformats.org/officeDocument/2006/relationships" r:embed="rId196"/>
        <a:stretch>
          <a:fillRect/>
        </a:stretch>
      </xdr:blipFill>
      <xdr:spPr>
        <a:xfrm rot="5400000">
          <a:off x="6437776" y="316779765"/>
          <a:ext cx="1749587" cy="336049"/>
        </a:xfrm>
        <a:prstGeom prst="rect">
          <a:avLst/>
        </a:prstGeom>
      </xdr:spPr>
    </xdr:pic>
    <xdr:clientData/>
  </xdr:oneCellAnchor>
  <xdr:twoCellAnchor editAs="oneCell">
    <xdr:from>
      <xdr:col>3</xdr:col>
      <xdr:colOff>320040</xdr:colOff>
      <xdr:row>165</xdr:row>
      <xdr:rowOff>116970</xdr:rowOff>
    </xdr:from>
    <xdr:to>
      <xdr:col>3</xdr:col>
      <xdr:colOff>1621155</xdr:colOff>
      <xdr:row>165</xdr:row>
      <xdr:rowOff>1961405</xdr:rowOff>
    </xdr:to>
    <xdr:pic>
      <xdr:nvPicPr>
        <xdr:cNvPr id="314" name="Imagen 313">
          <a:extLst>
            <a:ext uri="{FF2B5EF4-FFF2-40B4-BE49-F238E27FC236}">
              <a16:creationId xmlns:a16="http://schemas.microsoft.com/office/drawing/2014/main" id="{2C654E1D-E5DB-1A86-0F66-87D437B46804}"/>
            </a:ext>
          </a:extLst>
        </xdr:cNvPr>
        <xdr:cNvPicPr>
          <a:picLocks noChangeAspect="1"/>
        </xdr:cNvPicPr>
      </xdr:nvPicPr>
      <xdr:blipFill>
        <a:blip xmlns:r="http://schemas.openxmlformats.org/officeDocument/2006/relationships" r:embed="rId199"/>
        <a:stretch>
          <a:fillRect/>
        </a:stretch>
      </xdr:blipFill>
      <xdr:spPr>
        <a:xfrm>
          <a:off x="2171700" y="320134110"/>
          <a:ext cx="1310640" cy="1852055"/>
        </a:xfrm>
        <a:prstGeom prst="rect">
          <a:avLst/>
        </a:prstGeom>
      </xdr:spPr>
    </xdr:pic>
    <xdr:clientData/>
  </xdr:twoCellAnchor>
  <xdr:oneCellAnchor>
    <xdr:from>
      <xdr:col>7</xdr:col>
      <xdr:colOff>286545</xdr:colOff>
      <xdr:row>165</xdr:row>
      <xdr:rowOff>109696</xdr:rowOff>
    </xdr:from>
    <xdr:ext cx="336049" cy="1749587"/>
    <xdr:pic>
      <xdr:nvPicPr>
        <xdr:cNvPr id="315" name="Imagen 314">
          <a:extLst>
            <a:ext uri="{FF2B5EF4-FFF2-40B4-BE49-F238E27FC236}">
              <a16:creationId xmlns:a16="http://schemas.microsoft.com/office/drawing/2014/main" id="{3FEBACF1-1F2D-4B19-928C-E3420DA435B6}"/>
            </a:ext>
          </a:extLst>
        </xdr:cNvPr>
        <xdr:cNvPicPr>
          <a:picLocks noChangeAspect="1"/>
        </xdr:cNvPicPr>
      </xdr:nvPicPr>
      <xdr:blipFill>
        <a:blip xmlns:r="http://schemas.openxmlformats.org/officeDocument/2006/relationships" r:embed="rId196"/>
        <a:stretch>
          <a:fillRect/>
        </a:stretch>
      </xdr:blipFill>
      <xdr:spPr>
        <a:xfrm rot="5400000">
          <a:off x="6437776" y="318806685"/>
          <a:ext cx="1749587" cy="336049"/>
        </a:xfrm>
        <a:prstGeom prst="rect">
          <a:avLst/>
        </a:prstGeom>
      </xdr:spPr>
    </xdr:pic>
    <xdr:clientData/>
  </xdr:oneCellAnchor>
  <xdr:twoCellAnchor editAs="oneCell">
    <xdr:from>
      <xdr:col>3</xdr:col>
      <xdr:colOff>274321</xdr:colOff>
      <xdr:row>166</xdr:row>
      <xdr:rowOff>95213</xdr:rowOff>
    </xdr:from>
    <xdr:to>
      <xdr:col>3</xdr:col>
      <xdr:colOff>1621155</xdr:colOff>
      <xdr:row>166</xdr:row>
      <xdr:rowOff>1963347</xdr:rowOff>
    </xdr:to>
    <xdr:pic>
      <xdr:nvPicPr>
        <xdr:cNvPr id="316" name="Imagen 315">
          <a:extLst>
            <a:ext uri="{FF2B5EF4-FFF2-40B4-BE49-F238E27FC236}">
              <a16:creationId xmlns:a16="http://schemas.microsoft.com/office/drawing/2014/main" id="{8B200F2D-C8B0-543E-B4E6-25A1CE29D5E0}"/>
            </a:ext>
          </a:extLst>
        </xdr:cNvPr>
        <xdr:cNvPicPr>
          <a:picLocks noChangeAspect="1"/>
        </xdr:cNvPicPr>
      </xdr:nvPicPr>
      <xdr:blipFill>
        <a:blip xmlns:r="http://schemas.openxmlformats.org/officeDocument/2006/relationships" r:embed="rId200"/>
        <a:stretch>
          <a:fillRect/>
        </a:stretch>
      </xdr:blipFill>
      <xdr:spPr>
        <a:xfrm>
          <a:off x="2125981" y="322139273"/>
          <a:ext cx="1356359" cy="1868134"/>
        </a:xfrm>
        <a:prstGeom prst="rect">
          <a:avLst/>
        </a:prstGeom>
      </xdr:spPr>
    </xdr:pic>
    <xdr:clientData/>
  </xdr:twoCellAnchor>
  <xdr:twoCellAnchor editAs="oneCell">
    <xdr:from>
      <xdr:col>7</xdr:col>
      <xdr:colOff>63660</xdr:colOff>
      <xdr:row>166</xdr:row>
      <xdr:rowOff>73505</xdr:rowOff>
    </xdr:from>
    <xdr:to>
      <xdr:col>7</xdr:col>
      <xdr:colOff>365759</xdr:colOff>
      <xdr:row>166</xdr:row>
      <xdr:rowOff>1658783</xdr:rowOff>
    </xdr:to>
    <xdr:pic>
      <xdr:nvPicPr>
        <xdr:cNvPr id="317" name="Imagen 316">
          <a:extLst>
            <a:ext uri="{FF2B5EF4-FFF2-40B4-BE49-F238E27FC236}">
              <a16:creationId xmlns:a16="http://schemas.microsoft.com/office/drawing/2014/main" id="{C09D57E6-D349-88AC-A214-E881FAB43090}"/>
            </a:ext>
          </a:extLst>
        </xdr:cNvPr>
        <xdr:cNvPicPr>
          <a:picLocks noChangeAspect="1"/>
        </xdr:cNvPicPr>
      </xdr:nvPicPr>
      <xdr:blipFill>
        <a:blip xmlns:r="http://schemas.openxmlformats.org/officeDocument/2006/relationships" r:embed="rId201"/>
        <a:stretch>
          <a:fillRect/>
        </a:stretch>
      </xdr:blipFill>
      <xdr:spPr>
        <a:xfrm rot="5400000">
          <a:off x="6276261" y="322762964"/>
          <a:ext cx="1585278" cy="294479"/>
        </a:xfrm>
        <a:prstGeom prst="rect">
          <a:avLst/>
        </a:prstGeom>
      </xdr:spPr>
    </xdr:pic>
    <xdr:clientData/>
  </xdr:twoCellAnchor>
  <xdr:twoCellAnchor editAs="oneCell">
    <xdr:from>
      <xdr:col>7</xdr:col>
      <xdr:colOff>502606</xdr:colOff>
      <xdr:row>166</xdr:row>
      <xdr:rowOff>46039</xdr:rowOff>
    </xdr:from>
    <xdr:to>
      <xdr:col>7</xdr:col>
      <xdr:colOff>817198</xdr:colOff>
      <xdr:row>166</xdr:row>
      <xdr:rowOff>1676400</xdr:rowOff>
    </xdr:to>
    <xdr:pic>
      <xdr:nvPicPr>
        <xdr:cNvPr id="318" name="Imagen 317">
          <a:extLst>
            <a:ext uri="{FF2B5EF4-FFF2-40B4-BE49-F238E27FC236}">
              <a16:creationId xmlns:a16="http://schemas.microsoft.com/office/drawing/2014/main" id="{1CB425F9-27D0-F185-AAB9-B3BD3CBC6E69}"/>
            </a:ext>
          </a:extLst>
        </xdr:cNvPr>
        <xdr:cNvPicPr>
          <a:picLocks noChangeAspect="1"/>
        </xdr:cNvPicPr>
      </xdr:nvPicPr>
      <xdr:blipFill>
        <a:blip xmlns:r="http://schemas.openxmlformats.org/officeDocument/2006/relationships" r:embed="rId202"/>
        <a:stretch>
          <a:fillRect/>
        </a:stretch>
      </xdr:blipFill>
      <xdr:spPr>
        <a:xfrm rot="5400000">
          <a:off x="6697959" y="322752746"/>
          <a:ext cx="1630361" cy="305067"/>
        </a:xfrm>
        <a:prstGeom prst="rect">
          <a:avLst/>
        </a:prstGeom>
      </xdr:spPr>
    </xdr:pic>
    <xdr:clientData/>
  </xdr:twoCellAnchor>
  <xdr:twoCellAnchor editAs="oneCell">
    <xdr:from>
      <xdr:col>3</xdr:col>
      <xdr:colOff>289561</xdr:colOff>
      <xdr:row>167</xdr:row>
      <xdr:rowOff>113210</xdr:rowOff>
    </xdr:from>
    <xdr:to>
      <xdr:col>3</xdr:col>
      <xdr:colOff>1638300</xdr:colOff>
      <xdr:row>167</xdr:row>
      <xdr:rowOff>1982404</xdr:rowOff>
    </xdr:to>
    <xdr:pic>
      <xdr:nvPicPr>
        <xdr:cNvPr id="319" name="Imagen 318">
          <a:extLst>
            <a:ext uri="{FF2B5EF4-FFF2-40B4-BE49-F238E27FC236}">
              <a16:creationId xmlns:a16="http://schemas.microsoft.com/office/drawing/2014/main" id="{21D2A214-D77E-F154-0203-C252C5D2A063}"/>
            </a:ext>
          </a:extLst>
        </xdr:cNvPr>
        <xdr:cNvPicPr>
          <a:picLocks noChangeAspect="1"/>
        </xdr:cNvPicPr>
      </xdr:nvPicPr>
      <xdr:blipFill>
        <a:blip xmlns:r="http://schemas.openxmlformats.org/officeDocument/2006/relationships" r:embed="rId203"/>
        <a:stretch>
          <a:fillRect/>
        </a:stretch>
      </xdr:blipFill>
      <xdr:spPr>
        <a:xfrm>
          <a:off x="2141221" y="324184190"/>
          <a:ext cx="1348739" cy="1869194"/>
        </a:xfrm>
        <a:prstGeom prst="rect">
          <a:avLst/>
        </a:prstGeom>
      </xdr:spPr>
    </xdr:pic>
    <xdr:clientData/>
  </xdr:twoCellAnchor>
  <xdr:oneCellAnchor>
    <xdr:from>
      <xdr:col>7</xdr:col>
      <xdr:colOff>63660</xdr:colOff>
      <xdr:row>167</xdr:row>
      <xdr:rowOff>73505</xdr:rowOff>
    </xdr:from>
    <xdr:ext cx="294479" cy="1585278"/>
    <xdr:pic>
      <xdr:nvPicPr>
        <xdr:cNvPr id="320" name="Imagen 319">
          <a:extLst>
            <a:ext uri="{FF2B5EF4-FFF2-40B4-BE49-F238E27FC236}">
              <a16:creationId xmlns:a16="http://schemas.microsoft.com/office/drawing/2014/main" id="{4195C68F-ACCA-49BF-B514-E3AE6FA9BEE4}"/>
            </a:ext>
          </a:extLst>
        </xdr:cNvPr>
        <xdr:cNvPicPr>
          <a:picLocks noChangeAspect="1"/>
        </xdr:cNvPicPr>
      </xdr:nvPicPr>
      <xdr:blipFill>
        <a:blip xmlns:r="http://schemas.openxmlformats.org/officeDocument/2006/relationships" r:embed="rId201"/>
        <a:stretch>
          <a:fillRect/>
        </a:stretch>
      </xdr:blipFill>
      <xdr:spPr>
        <a:xfrm rot="5400000">
          <a:off x="6276261" y="322762964"/>
          <a:ext cx="1585278" cy="294479"/>
        </a:xfrm>
        <a:prstGeom prst="rect">
          <a:avLst/>
        </a:prstGeom>
      </xdr:spPr>
    </xdr:pic>
    <xdr:clientData/>
  </xdr:oneCellAnchor>
  <xdr:oneCellAnchor>
    <xdr:from>
      <xdr:col>7</xdr:col>
      <xdr:colOff>502606</xdr:colOff>
      <xdr:row>167</xdr:row>
      <xdr:rowOff>46039</xdr:rowOff>
    </xdr:from>
    <xdr:ext cx="305067" cy="1630361"/>
    <xdr:pic>
      <xdr:nvPicPr>
        <xdr:cNvPr id="321" name="Imagen 320">
          <a:extLst>
            <a:ext uri="{FF2B5EF4-FFF2-40B4-BE49-F238E27FC236}">
              <a16:creationId xmlns:a16="http://schemas.microsoft.com/office/drawing/2014/main" id="{192987C5-3F7A-4DF9-A46A-3E4012A773F4}"/>
            </a:ext>
          </a:extLst>
        </xdr:cNvPr>
        <xdr:cNvPicPr>
          <a:picLocks noChangeAspect="1"/>
        </xdr:cNvPicPr>
      </xdr:nvPicPr>
      <xdr:blipFill>
        <a:blip xmlns:r="http://schemas.openxmlformats.org/officeDocument/2006/relationships" r:embed="rId202"/>
        <a:stretch>
          <a:fillRect/>
        </a:stretch>
      </xdr:blipFill>
      <xdr:spPr>
        <a:xfrm rot="5400000">
          <a:off x="6697959" y="322752746"/>
          <a:ext cx="1630361" cy="305067"/>
        </a:xfrm>
        <a:prstGeom prst="rect">
          <a:avLst/>
        </a:prstGeom>
      </xdr:spPr>
    </xdr:pic>
    <xdr:clientData/>
  </xdr:oneCellAnchor>
  <xdr:twoCellAnchor editAs="oneCell">
    <xdr:from>
      <xdr:col>3</xdr:col>
      <xdr:colOff>411481</xdr:colOff>
      <xdr:row>168</xdr:row>
      <xdr:rowOff>91439</xdr:rowOff>
    </xdr:from>
    <xdr:to>
      <xdr:col>3</xdr:col>
      <xdr:colOff>1565775</xdr:colOff>
      <xdr:row>168</xdr:row>
      <xdr:rowOff>1959548</xdr:rowOff>
    </xdr:to>
    <xdr:pic>
      <xdr:nvPicPr>
        <xdr:cNvPr id="322" name="Imagen 321">
          <a:extLst>
            <a:ext uri="{FF2B5EF4-FFF2-40B4-BE49-F238E27FC236}">
              <a16:creationId xmlns:a16="http://schemas.microsoft.com/office/drawing/2014/main" id="{B6DB1116-39D4-AC1E-9AEC-E5468DE2F2FB}"/>
            </a:ext>
          </a:extLst>
        </xdr:cNvPr>
        <xdr:cNvPicPr>
          <a:picLocks noChangeAspect="1"/>
        </xdr:cNvPicPr>
      </xdr:nvPicPr>
      <xdr:blipFill>
        <a:blip xmlns:r="http://schemas.openxmlformats.org/officeDocument/2006/relationships" r:embed="rId204"/>
        <a:stretch>
          <a:fillRect/>
        </a:stretch>
      </xdr:blipFill>
      <xdr:spPr>
        <a:xfrm>
          <a:off x="2263141" y="326189339"/>
          <a:ext cx="1154294" cy="1875729"/>
        </a:xfrm>
        <a:prstGeom prst="rect">
          <a:avLst/>
        </a:prstGeom>
      </xdr:spPr>
    </xdr:pic>
    <xdr:clientData/>
  </xdr:twoCellAnchor>
  <xdr:twoCellAnchor editAs="oneCell">
    <xdr:from>
      <xdr:col>7</xdr:col>
      <xdr:colOff>152400</xdr:colOff>
      <xdr:row>168</xdr:row>
      <xdr:rowOff>617221</xdr:rowOff>
    </xdr:from>
    <xdr:to>
      <xdr:col>7</xdr:col>
      <xdr:colOff>631212</xdr:colOff>
      <xdr:row>168</xdr:row>
      <xdr:rowOff>1066801</xdr:rowOff>
    </xdr:to>
    <xdr:pic>
      <xdr:nvPicPr>
        <xdr:cNvPr id="323" name="Imagen 322">
          <a:extLst>
            <a:ext uri="{FF2B5EF4-FFF2-40B4-BE49-F238E27FC236}">
              <a16:creationId xmlns:a16="http://schemas.microsoft.com/office/drawing/2014/main" id="{00CEFF32-72E3-703E-63AD-4293476218B7}"/>
            </a:ext>
          </a:extLst>
        </xdr:cNvPr>
        <xdr:cNvPicPr>
          <a:picLocks noChangeAspect="1"/>
        </xdr:cNvPicPr>
      </xdr:nvPicPr>
      <xdr:blipFill>
        <a:blip xmlns:r="http://schemas.openxmlformats.org/officeDocument/2006/relationships" r:embed="rId205"/>
        <a:stretch>
          <a:fillRect/>
        </a:stretch>
      </xdr:blipFill>
      <xdr:spPr>
        <a:xfrm>
          <a:off x="7010400" y="326715121"/>
          <a:ext cx="488337" cy="449580"/>
        </a:xfrm>
        <a:prstGeom prst="rect">
          <a:avLst/>
        </a:prstGeom>
      </xdr:spPr>
    </xdr:pic>
    <xdr:clientData/>
  </xdr:twoCellAnchor>
  <xdr:twoCellAnchor editAs="oneCell">
    <xdr:from>
      <xdr:col>3</xdr:col>
      <xdr:colOff>388620</xdr:colOff>
      <xdr:row>169</xdr:row>
      <xdr:rowOff>24079</xdr:rowOff>
    </xdr:from>
    <xdr:to>
      <xdr:col>3</xdr:col>
      <xdr:colOff>1581149</xdr:colOff>
      <xdr:row>169</xdr:row>
      <xdr:rowOff>1965261</xdr:rowOff>
    </xdr:to>
    <xdr:pic>
      <xdr:nvPicPr>
        <xdr:cNvPr id="324" name="Imagen 323">
          <a:extLst>
            <a:ext uri="{FF2B5EF4-FFF2-40B4-BE49-F238E27FC236}">
              <a16:creationId xmlns:a16="http://schemas.microsoft.com/office/drawing/2014/main" id="{0305075A-6FB5-4FFD-96A4-8AC3139A7A1A}"/>
            </a:ext>
          </a:extLst>
        </xdr:cNvPr>
        <xdr:cNvPicPr>
          <a:picLocks noChangeAspect="1"/>
        </xdr:cNvPicPr>
      </xdr:nvPicPr>
      <xdr:blipFill>
        <a:blip xmlns:r="http://schemas.openxmlformats.org/officeDocument/2006/relationships" r:embed="rId206"/>
        <a:stretch>
          <a:fillRect/>
        </a:stretch>
      </xdr:blipFill>
      <xdr:spPr>
        <a:xfrm>
          <a:off x="2240280" y="328148899"/>
          <a:ext cx="1203959" cy="1946897"/>
        </a:xfrm>
        <a:prstGeom prst="rect">
          <a:avLst/>
        </a:prstGeom>
      </xdr:spPr>
    </xdr:pic>
    <xdr:clientData/>
  </xdr:twoCellAnchor>
  <xdr:oneCellAnchor>
    <xdr:from>
      <xdr:col>7</xdr:col>
      <xdr:colOff>152400</xdr:colOff>
      <xdr:row>169</xdr:row>
      <xdr:rowOff>617221</xdr:rowOff>
    </xdr:from>
    <xdr:ext cx="488337" cy="449580"/>
    <xdr:pic>
      <xdr:nvPicPr>
        <xdr:cNvPr id="325" name="Imagen 324">
          <a:extLst>
            <a:ext uri="{FF2B5EF4-FFF2-40B4-BE49-F238E27FC236}">
              <a16:creationId xmlns:a16="http://schemas.microsoft.com/office/drawing/2014/main" id="{D1973D5E-C70B-4662-AE6E-756F36482747}"/>
            </a:ext>
          </a:extLst>
        </xdr:cNvPr>
        <xdr:cNvPicPr>
          <a:picLocks noChangeAspect="1"/>
        </xdr:cNvPicPr>
      </xdr:nvPicPr>
      <xdr:blipFill>
        <a:blip xmlns:r="http://schemas.openxmlformats.org/officeDocument/2006/relationships" r:embed="rId205"/>
        <a:stretch>
          <a:fillRect/>
        </a:stretch>
      </xdr:blipFill>
      <xdr:spPr>
        <a:xfrm>
          <a:off x="7010400" y="326715121"/>
          <a:ext cx="488337" cy="449580"/>
        </a:xfrm>
        <a:prstGeom prst="rect">
          <a:avLst/>
        </a:prstGeom>
      </xdr:spPr>
    </xdr:pic>
    <xdr:clientData/>
  </xdr:oneCellAnchor>
  <xdr:twoCellAnchor editAs="oneCell">
    <xdr:from>
      <xdr:col>3</xdr:col>
      <xdr:colOff>335280</xdr:colOff>
      <xdr:row>170</xdr:row>
      <xdr:rowOff>86181</xdr:rowOff>
    </xdr:from>
    <xdr:to>
      <xdr:col>3</xdr:col>
      <xdr:colOff>1539240</xdr:colOff>
      <xdr:row>170</xdr:row>
      <xdr:rowOff>1806341</xdr:rowOff>
    </xdr:to>
    <xdr:pic>
      <xdr:nvPicPr>
        <xdr:cNvPr id="326" name="Imagen 325">
          <a:extLst>
            <a:ext uri="{FF2B5EF4-FFF2-40B4-BE49-F238E27FC236}">
              <a16:creationId xmlns:a16="http://schemas.microsoft.com/office/drawing/2014/main" id="{411E7508-F013-E064-DEF9-82148CA8D7E0}"/>
            </a:ext>
          </a:extLst>
        </xdr:cNvPr>
        <xdr:cNvPicPr>
          <a:picLocks noChangeAspect="1"/>
        </xdr:cNvPicPr>
      </xdr:nvPicPr>
      <xdr:blipFill>
        <a:blip xmlns:r="http://schemas.openxmlformats.org/officeDocument/2006/relationships" r:embed="rId207"/>
        <a:stretch>
          <a:fillRect/>
        </a:stretch>
      </xdr:blipFill>
      <xdr:spPr>
        <a:xfrm>
          <a:off x="2186940" y="330237921"/>
          <a:ext cx="1211580" cy="1710635"/>
        </a:xfrm>
        <a:prstGeom prst="rect">
          <a:avLst/>
        </a:prstGeom>
      </xdr:spPr>
    </xdr:pic>
    <xdr:clientData/>
  </xdr:twoCellAnchor>
  <xdr:twoCellAnchor editAs="oneCell">
    <xdr:from>
      <xdr:col>7</xdr:col>
      <xdr:colOff>276162</xdr:colOff>
      <xdr:row>170</xdr:row>
      <xdr:rowOff>318201</xdr:rowOff>
    </xdr:from>
    <xdr:to>
      <xdr:col>7</xdr:col>
      <xdr:colOff>667284</xdr:colOff>
      <xdr:row>170</xdr:row>
      <xdr:rowOff>1390654</xdr:rowOff>
    </xdr:to>
    <xdr:pic>
      <xdr:nvPicPr>
        <xdr:cNvPr id="327" name="Imagen 326">
          <a:extLst>
            <a:ext uri="{FF2B5EF4-FFF2-40B4-BE49-F238E27FC236}">
              <a16:creationId xmlns:a16="http://schemas.microsoft.com/office/drawing/2014/main" id="{2B5DE428-5308-FDD7-2EB6-3E4E6FEE24E9}"/>
            </a:ext>
          </a:extLst>
        </xdr:cNvPr>
        <xdr:cNvPicPr>
          <a:picLocks noChangeAspect="1"/>
        </xdr:cNvPicPr>
      </xdr:nvPicPr>
      <xdr:blipFill>
        <a:blip xmlns:r="http://schemas.openxmlformats.org/officeDocument/2006/relationships" r:embed="rId208"/>
        <a:stretch>
          <a:fillRect/>
        </a:stretch>
      </xdr:blipFill>
      <xdr:spPr>
        <a:xfrm rot="5400000">
          <a:off x="6795401" y="330808702"/>
          <a:ext cx="1061023" cy="383502"/>
        </a:xfrm>
        <a:prstGeom prst="rect">
          <a:avLst/>
        </a:prstGeom>
      </xdr:spPr>
    </xdr:pic>
    <xdr:clientData/>
  </xdr:twoCellAnchor>
  <xdr:twoCellAnchor editAs="oneCell">
    <xdr:from>
      <xdr:col>3</xdr:col>
      <xdr:colOff>365761</xdr:colOff>
      <xdr:row>171</xdr:row>
      <xdr:rowOff>57614</xdr:rowOff>
    </xdr:from>
    <xdr:to>
      <xdr:col>3</xdr:col>
      <xdr:colOff>1600200</xdr:colOff>
      <xdr:row>171</xdr:row>
      <xdr:rowOff>1812858</xdr:rowOff>
    </xdr:to>
    <xdr:pic>
      <xdr:nvPicPr>
        <xdr:cNvPr id="328" name="Imagen 327">
          <a:extLst>
            <a:ext uri="{FF2B5EF4-FFF2-40B4-BE49-F238E27FC236}">
              <a16:creationId xmlns:a16="http://schemas.microsoft.com/office/drawing/2014/main" id="{428BCB2B-71CA-6820-97DC-93CF5EA38A5C}"/>
            </a:ext>
          </a:extLst>
        </xdr:cNvPr>
        <xdr:cNvPicPr>
          <a:picLocks noChangeAspect="1"/>
        </xdr:cNvPicPr>
      </xdr:nvPicPr>
      <xdr:blipFill>
        <a:blip xmlns:r="http://schemas.openxmlformats.org/officeDocument/2006/relationships" r:embed="rId209"/>
        <a:stretch>
          <a:fillRect/>
        </a:stretch>
      </xdr:blipFill>
      <xdr:spPr>
        <a:xfrm>
          <a:off x="2217421" y="332068634"/>
          <a:ext cx="1234439" cy="1764769"/>
        </a:xfrm>
        <a:prstGeom prst="rect">
          <a:avLst/>
        </a:prstGeom>
      </xdr:spPr>
    </xdr:pic>
    <xdr:clientData/>
  </xdr:twoCellAnchor>
  <xdr:twoCellAnchor editAs="oneCell">
    <xdr:from>
      <xdr:col>7</xdr:col>
      <xdr:colOff>238061</xdr:colOff>
      <xdr:row>171</xdr:row>
      <xdr:rowOff>249621</xdr:rowOff>
    </xdr:from>
    <xdr:to>
      <xdr:col>7</xdr:col>
      <xdr:colOff>666274</xdr:colOff>
      <xdr:row>171</xdr:row>
      <xdr:rowOff>1466855</xdr:rowOff>
    </xdr:to>
    <xdr:pic>
      <xdr:nvPicPr>
        <xdr:cNvPr id="329" name="Imagen 328">
          <a:extLst>
            <a:ext uri="{FF2B5EF4-FFF2-40B4-BE49-F238E27FC236}">
              <a16:creationId xmlns:a16="http://schemas.microsoft.com/office/drawing/2014/main" id="{8B847875-8E03-3456-91CB-08124EC67F91}"/>
            </a:ext>
          </a:extLst>
        </xdr:cNvPr>
        <xdr:cNvPicPr>
          <a:picLocks noChangeAspect="1"/>
        </xdr:cNvPicPr>
      </xdr:nvPicPr>
      <xdr:blipFill>
        <a:blip xmlns:r="http://schemas.openxmlformats.org/officeDocument/2006/relationships" r:embed="rId210"/>
        <a:stretch>
          <a:fillRect/>
        </a:stretch>
      </xdr:blipFill>
      <xdr:spPr>
        <a:xfrm rot="5400000">
          <a:off x="6711076" y="332645626"/>
          <a:ext cx="1205804" cy="435833"/>
        </a:xfrm>
        <a:prstGeom prst="rect">
          <a:avLst/>
        </a:prstGeom>
      </xdr:spPr>
    </xdr:pic>
    <xdr:clientData/>
  </xdr:twoCellAnchor>
  <xdr:twoCellAnchor editAs="oneCell">
    <xdr:from>
      <xdr:col>3</xdr:col>
      <xdr:colOff>426720</xdr:colOff>
      <xdr:row>172</xdr:row>
      <xdr:rowOff>64485</xdr:rowOff>
    </xdr:from>
    <xdr:to>
      <xdr:col>3</xdr:col>
      <xdr:colOff>1615440</xdr:colOff>
      <xdr:row>172</xdr:row>
      <xdr:rowOff>1849027</xdr:rowOff>
    </xdr:to>
    <xdr:pic>
      <xdr:nvPicPr>
        <xdr:cNvPr id="330" name="Imagen 329">
          <a:extLst>
            <a:ext uri="{FF2B5EF4-FFF2-40B4-BE49-F238E27FC236}">
              <a16:creationId xmlns:a16="http://schemas.microsoft.com/office/drawing/2014/main" id="{DD8E1C66-B65B-4A70-17D4-7C71285D9608}"/>
            </a:ext>
          </a:extLst>
        </xdr:cNvPr>
        <xdr:cNvPicPr>
          <a:picLocks noChangeAspect="1"/>
        </xdr:cNvPicPr>
      </xdr:nvPicPr>
      <xdr:blipFill>
        <a:blip xmlns:r="http://schemas.openxmlformats.org/officeDocument/2006/relationships" r:embed="rId211"/>
        <a:stretch>
          <a:fillRect/>
        </a:stretch>
      </xdr:blipFill>
      <xdr:spPr>
        <a:xfrm>
          <a:off x="2278380" y="333934785"/>
          <a:ext cx="1188720" cy="1784542"/>
        </a:xfrm>
        <a:prstGeom prst="rect">
          <a:avLst/>
        </a:prstGeom>
      </xdr:spPr>
    </xdr:pic>
    <xdr:clientData/>
  </xdr:twoCellAnchor>
  <xdr:twoCellAnchor editAs="oneCell">
    <xdr:from>
      <xdr:col>7</xdr:col>
      <xdr:colOff>236192</xdr:colOff>
      <xdr:row>172</xdr:row>
      <xdr:rowOff>350549</xdr:rowOff>
    </xdr:from>
    <xdr:to>
      <xdr:col>7</xdr:col>
      <xdr:colOff>668168</xdr:colOff>
      <xdr:row>172</xdr:row>
      <xdr:rowOff>1120143</xdr:rowOff>
    </xdr:to>
    <xdr:pic>
      <xdr:nvPicPr>
        <xdr:cNvPr id="331" name="Imagen 330">
          <a:extLst>
            <a:ext uri="{FF2B5EF4-FFF2-40B4-BE49-F238E27FC236}">
              <a16:creationId xmlns:a16="http://schemas.microsoft.com/office/drawing/2014/main" id="{E6010777-55B0-B772-451F-99E968E4648A}"/>
            </a:ext>
          </a:extLst>
        </xdr:cNvPr>
        <xdr:cNvPicPr>
          <a:picLocks noChangeAspect="1"/>
        </xdr:cNvPicPr>
      </xdr:nvPicPr>
      <xdr:blipFill>
        <a:blip xmlns:r="http://schemas.openxmlformats.org/officeDocument/2006/relationships" r:embed="rId212"/>
        <a:stretch>
          <a:fillRect/>
        </a:stretch>
      </xdr:blipFill>
      <xdr:spPr>
        <a:xfrm rot="5400000">
          <a:off x="6921573" y="334393468"/>
          <a:ext cx="769594" cy="424356"/>
        </a:xfrm>
        <a:prstGeom prst="rect">
          <a:avLst/>
        </a:prstGeom>
      </xdr:spPr>
    </xdr:pic>
    <xdr:clientData/>
  </xdr:twoCellAnchor>
  <xdr:twoCellAnchor editAs="oneCell">
    <xdr:from>
      <xdr:col>3</xdr:col>
      <xdr:colOff>434340</xdr:colOff>
      <xdr:row>173</xdr:row>
      <xdr:rowOff>66999</xdr:rowOff>
    </xdr:from>
    <xdr:to>
      <xdr:col>3</xdr:col>
      <xdr:colOff>1463040</xdr:colOff>
      <xdr:row>173</xdr:row>
      <xdr:rowOff>1925244</xdr:rowOff>
    </xdr:to>
    <xdr:pic>
      <xdr:nvPicPr>
        <xdr:cNvPr id="332" name="Imagen 331">
          <a:extLst>
            <a:ext uri="{FF2B5EF4-FFF2-40B4-BE49-F238E27FC236}">
              <a16:creationId xmlns:a16="http://schemas.microsoft.com/office/drawing/2014/main" id="{394F4533-705D-0FBF-C3E6-A42FABF4A80C}"/>
            </a:ext>
          </a:extLst>
        </xdr:cNvPr>
        <xdr:cNvPicPr>
          <a:picLocks noChangeAspect="1"/>
        </xdr:cNvPicPr>
      </xdr:nvPicPr>
      <xdr:blipFill>
        <a:blip xmlns:r="http://schemas.openxmlformats.org/officeDocument/2006/relationships" r:embed="rId213"/>
        <a:stretch>
          <a:fillRect/>
        </a:stretch>
      </xdr:blipFill>
      <xdr:spPr>
        <a:xfrm>
          <a:off x="2286000" y="335796579"/>
          <a:ext cx="1036320" cy="1846815"/>
        </a:xfrm>
        <a:prstGeom prst="rect">
          <a:avLst/>
        </a:prstGeom>
      </xdr:spPr>
    </xdr:pic>
    <xdr:clientData/>
  </xdr:twoCellAnchor>
  <xdr:twoCellAnchor editAs="oneCell">
    <xdr:from>
      <xdr:col>7</xdr:col>
      <xdr:colOff>247591</xdr:colOff>
      <xdr:row>173</xdr:row>
      <xdr:rowOff>293431</xdr:rowOff>
    </xdr:from>
    <xdr:to>
      <xdr:col>7</xdr:col>
      <xdr:colOff>666057</xdr:colOff>
      <xdr:row>173</xdr:row>
      <xdr:rowOff>1386841</xdr:rowOff>
    </xdr:to>
    <xdr:pic>
      <xdr:nvPicPr>
        <xdr:cNvPr id="333" name="Imagen 332">
          <a:extLst>
            <a:ext uri="{FF2B5EF4-FFF2-40B4-BE49-F238E27FC236}">
              <a16:creationId xmlns:a16="http://schemas.microsoft.com/office/drawing/2014/main" id="{2EBF5EC4-562A-CC3B-97FE-EF955E22FE6D}"/>
            </a:ext>
          </a:extLst>
        </xdr:cNvPr>
        <xdr:cNvPicPr>
          <a:picLocks noChangeAspect="1"/>
        </xdr:cNvPicPr>
      </xdr:nvPicPr>
      <xdr:blipFill>
        <a:blip xmlns:r="http://schemas.openxmlformats.org/officeDocument/2006/relationships" r:embed="rId214"/>
        <a:stretch>
          <a:fillRect/>
        </a:stretch>
      </xdr:blipFill>
      <xdr:spPr>
        <a:xfrm rot="5400000">
          <a:off x="6768119" y="336360483"/>
          <a:ext cx="1093410" cy="418466"/>
        </a:xfrm>
        <a:prstGeom prst="rect">
          <a:avLst/>
        </a:prstGeom>
      </xdr:spPr>
    </xdr:pic>
    <xdr:clientData/>
  </xdr:twoCellAnchor>
  <xdr:twoCellAnchor editAs="oneCell">
    <xdr:from>
      <xdr:col>3</xdr:col>
      <xdr:colOff>457200</xdr:colOff>
      <xdr:row>174</xdr:row>
      <xdr:rowOff>95635</xdr:rowOff>
    </xdr:from>
    <xdr:to>
      <xdr:col>3</xdr:col>
      <xdr:colOff>1485900</xdr:colOff>
      <xdr:row>174</xdr:row>
      <xdr:rowOff>2022407</xdr:rowOff>
    </xdr:to>
    <xdr:pic>
      <xdr:nvPicPr>
        <xdr:cNvPr id="334" name="Imagen 333">
          <a:extLst>
            <a:ext uri="{FF2B5EF4-FFF2-40B4-BE49-F238E27FC236}">
              <a16:creationId xmlns:a16="http://schemas.microsoft.com/office/drawing/2014/main" id="{93434BF6-59FC-0620-9395-E6C7A2969038}"/>
            </a:ext>
          </a:extLst>
        </xdr:cNvPr>
        <xdr:cNvPicPr>
          <a:picLocks noChangeAspect="1"/>
        </xdr:cNvPicPr>
      </xdr:nvPicPr>
      <xdr:blipFill>
        <a:blip xmlns:r="http://schemas.openxmlformats.org/officeDocument/2006/relationships" r:embed="rId215"/>
        <a:stretch>
          <a:fillRect/>
        </a:stretch>
      </xdr:blipFill>
      <xdr:spPr>
        <a:xfrm>
          <a:off x="2308860" y="337821655"/>
          <a:ext cx="1028700" cy="1926772"/>
        </a:xfrm>
        <a:prstGeom prst="rect">
          <a:avLst/>
        </a:prstGeom>
      </xdr:spPr>
    </xdr:pic>
    <xdr:clientData/>
  </xdr:twoCellAnchor>
  <xdr:oneCellAnchor>
    <xdr:from>
      <xdr:col>7</xdr:col>
      <xdr:colOff>247591</xdr:colOff>
      <xdr:row>174</xdr:row>
      <xdr:rowOff>293431</xdr:rowOff>
    </xdr:from>
    <xdr:ext cx="418466" cy="1093410"/>
    <xdr:pic>
      <xdr:nvPicPr>
        <xdr:cNvPr id="335" name="Imagen 334">
          <a:extLst>
            <a:ext uri="{FF2B5EF4-FFF2-40B4-BE49-F238E27FC236}">
              <a16:creationId xmlns:a16="http://schemas.microsoft.com/office/drawing/2014/main" id="{F333FCDA-72FC-44D5-86E0-629FD69FE766}"/>
            </a:ext>
          </a:extLst>
        </xdr:cNvPr>
        <xdr:cNvPicPr>
          <a:picLocks noChangeAspect="1"/>
        </xdr:cNvPicPr>
      </xdr:nvPicPr>
      <xdr:blipFill>
        <a:blip xmlns:r="http://schemas.openxmlformats.org/officeDocument/2006/relationships" r:embed="rId214"/>
        <a:stretch>
          <a:fillRect/>
        </a:stretch>
      </xdr:blipFill>
      <xdr:spPr>
        <a:xfrm rot="5400000">
          <a:off x="6768119" y="336360483"/>
          <a:ext cx="1093410" cy="418466"/>
        </a:xfrm>
        <a:prstGeom prst="rect">
          <a:avLst/>
        </a:prstGeom>
      </xdr:spPr>
    </xdr:pic>
    <xdr:clientData/>
  </xdr:oneCellAnchor>
  <xdr:twoCellAnchor editAs="oneCell">
    <xdr:from>
      <xdr:col>3</xdr:col>
      <xdr:colOff>297180</xdr:colOff>
      <xdr:row>175</xdr:row>
      <xdr:rowOff>144852</xdr:rowOff>
    </xdr:from>
    <xdr:to>
      <xdr:col>3</xdr:col>
      <xdr:colOff>1729740</xdr:colOff>
      <xdr:row>175</xdr:row>
      <xdr:rowOff>2036794</xdr:rowOff>
    </xdr:to>
    <xdr:pic>
      <xdr:nvPicPr>
        <xdr:cNvPr id="336" name="Imagen 335">
          <a:extLst>
            <a:ext uri="{FF2B5EF4-FFF2-40B4-BE49-F238E27FC236}">
              <a16:creationId xmlns:a16="http://schemas.microsoft.com/office/drawing/2014/main" id="{20A1A79A-FB52-D0E5-F806-45FD37FBF3F1}"/>
            </a:ext>
          </a:extLst>
        </xdr:cNvPr>
        <xdr:cNvPicPr>
          <a:picLocks noChangeAspect="1"/>
        </xdr:cNvPicPr>
      </xdr:nvPicPr>
      <xdr:blipFill>
        <a:blip xmlns:r="http://schemas.openxmlformats.org/officeDocument/2006/relationships" r:embed="rId216"/>
        <a:stretch>
          <a:fillRect/>
        </a:stretch>
      </xdr:blipFill>
      <xdr:spPr>
        <a:xfrm>
          <a:off x="2148840" y="339958752"/>
          <a:ext cx="1432560" cy="1899562"/>
        </a:xfrm>
        <a:prstGeom prst="rect">
          <a:avLst/>
        </a:prstGeom>
      </xdr:spPr>
    </xdr:pic>
    <xdr:clientData/>
  </xdr:twoCellAnchor>
  <xdr:twoCellAnchor editAs="oneCell">
    <xdr:from>
      <xdr:col>7</xdr:col>
      <xdr:colOff>276964</xdr:colOff>
      <xdr:row>175</xdr:row>
      <xdr:rowOff>65936</xdr:rowOff>
    </xdr:from>
    <xdr:to>
      <xdr:col>7</xdr:col>
      <xdr:colOff>548640</xdr:colOff>
      <xdr:row>175</xdr:row>
      <xdr:rowOff>2000390</xdr:rowOff>
    </xdr:to>
    <xdr:pic>
      <xdr:nvPicPr>
        <xdr:cNvPr id="337" name="Imagen 336">
          <a:extLst>
            <a:ext uri="{FF2B5EF4-FFF2-40B4-BE49-F238E27FC236}">
              <a16:creationId xmlns:a16="http://schemas.microsoft.com/office/drawing/2014/main" id="{90C5474B-99D4-5EE8-3DDD-AD9C0274A374}"/>
            </a:ext>
          </a:extLst>
        </xdr:cNvPr>
        <xdr:cNvPicPr>
          <a:picLocks noChangeAspect="1"/>
        </xdr:cNvPicPr>
      </xdr:nvPicPr>
      <xdr:blipFill>
        <a:blip xmlns:r="http://schemas.openxmlformats.org/officeDocument/2006/relationships" r:embed="rId217"/>
        <a:stretch>
          <a:fillRect/>
        </a:stretch>
      </xdr:blipFill>
      <xdr:spPr>
        <a:xfrm rot="5400000">
          <a:off x="6313100" y="340701700"/>
          <a:ext cx="1923024" cy="279296"/>
        </a:xfrm>
        <a:prstGeom prst="rect">
          <a:avLst/>
        </a:prstGeom>
      </xdr:spPr>
    </xdr:pic>
    <xdr:clientData/>
  </xdr:twoCellAnchor>
  <xdr:twoCellAnchor editAs="oneCell">
    <xdr:from>
      <xdr:col>3</xdr:col>
      <xdr:colOff>342900</xdr:colOff>
      <xdr:row>176</xdr:row>
      <xdr:rowOff>66029</xdr:rowOff>
    </xdr:from>
    <xdr:to>
      <xdr:col>3</xdr:col>
      <xdr:colOff>1524000</xdr:colOff>
      <xdr:row>176</xdr:row>
      <xdr:rowOff>1905592</xdr:rowOff>
    </xdr:to>
    <xdr:pic>
      <xdr:nvPicPr>
        <xdr:cNvPr id="338" name="Imagen 337">
          <a:extLst>
            <a:ext uri="{FF2B5EF4-FFF2-40B4-BE49-F238E27FC236}">
              <a16:creationId xmlns:a16="http://schemas.microsoft.com/office/drawing/2014/main" id="{A96577F5-AA02-7CD0-F105-368F3B458367}"/>
            </a:ext>
          </a:extLst>
        </xdr:cNvPr>
        <xdr:cNvPicPr>
          <a:picLocks noChangeAspect="1"/>
        </xdr:cNvPicPr>
      </xdr:nvPicPr>
      <xdr:blipFill>
        <a:blip xmlns:r="http://schemas.openxmlformats.org/officeDocument/2006/relationships" r:embed="rId218"/>
        <a:stretch>
          <a:fillRect/>
        </a:stretch>
      </xdr:blipFill>
      <xdr:spPr>
        <a:xfrm>
          <a:off x="2194560" y="341967809"/>
          <a:ext cx="1181100" cy="1839563"/>
        </a:xfrm>
        <a:prstGeom prst="rect">
          <a:avLst/>
        </a:prstGeom>
      </xdr:spPr>
    </xdr:pic>
    <xdr:clientData/>
  </xdr:twoCellAnchor>
  <xdr:twoCellAnchor editAs="oneCell">
    <xdr:from>
      <xdr:col>7</xdr:col>
      <xdr:colOff>322736</xdr:colOff>
      <xdr:row>176</xdr:row>
      <xdr:rowOff>103985</xdr:rowOff>
    </xdr:from>
    <xdr:to>
      <xdr:col>7</xdr:col>
      <xdr:colOff>626936</xdr:colOff>
      <xdr:row>176</xdr:row>
      <xdr:rowOff>1920241</xdr:rowOff>
    </xdr:to>
    <xdr:pic>
      <xdr:nvPicPr>
        <xdr:cNvPr id="339" name="Imagen 338">
          <a:extLst>
            <a:ext uri="{FF2B5EF4-FFF2-40B4-BE49-F238E27FC236}">
              <a16:creationId xmlns:a16="http://schemas.microsoft.com/office/drawing/2014/main" id="{8338B244-E86D-40F9-A678-2985F4099F2E}"/>
            </a:ext>
          </a:extLst>
        </xdr:cNvPr>
        <xdr:cNvPicPr>
          <a:picLocks noChangeAspect="1"/>
        </xdr:cNvPicPr>
      </xdr:nvPicPr>
      <xdr:blipFill>
        <a:blip xmlns:r="http://schemas.openxmlformats.org/officeDocument/2006/relationships" r:embed="rId219"/>
        <a:stretch>
          <a:fillRect/>
        </a:stretch>
      </xdr:blipFill>
      <xdr:spPr>
        <a:xfrm rot="5400000">
          <a:off x="6430423" y="342756078"/>
          <a:ext cx="1816256" cy="315630"/>
        </a:xfrm>
        <a:prstGeom prst="rect">
          <a:avLst/>
        </a:prstGeom>
      </xdr:spPr>
    </xdr:pic>
    <xdr:clientData/>
  </xdr:twoCellAnchor>
  <xdr:twoCellAnchor editAs="oneCell">
    <xdr:from>
      <xdr:col>3</xdr:col>
      <xdr:colOff>403861</xdr:colOff>
      <xdr:row>177</xdr:row>
      <xdr:rowOff>115264</xdr:rowOff>
    </xdr:from>
    <xdr:to>
      <xdr:col>3</xdr:col>
      <xdr:colOff>1539241</xdr:colOff>
      <xdr:row>177</xdr:row>
      <xdr:rowOff>2020503</xdr:rowOff>
    </xdr:to>
    <xdr:pic>
      <xdr:nvPicPr>
        <xdr:cNvPr id="340" name="Imagen 339">
          <a:extLst>
            <a:ext uri="{FF2B5EF4-FFF2-40B4-BE49-F238E27FC236}">
              <a16:creationId xmlns:a16="http://schemas.microsoft.com/office/drawing/2014/main" id="{355D6F22-47F6-14F1-11C6-56FAC2209728}"/>
            </a:ext>
          </a:extLst>
        </xdr:cNvPr>
        <xdr:cNvPicPr>
          <a:picLocks noChangeAspect="1"/>
        </xdr:cNvPicPr>
      </xdr:nvPicPr>
      <xdr:blipFill>
        <a:blip xmlns:r="http://schemas.openxmlformats.org/officeDocument/2006/relationships" r:embed="rId220"/>
        <a:stretch>
          <a:fillRect/>
        </a:stretch>
      </xdr:blipFill>
      <xdr:spPr>
        <a:xfrm>
          <a:off x="2255521" y="344104924"/>
          <a:ext cx="1135380" cy="1905239"/>
        </a:xfrm>
        <a:prstGeom prst="rect">
          <a:avLst/>
        </a:prstGeom>
      </xdr:spPr>
    </xdr:pic>
    <xdr:clientData/>
  </xdr:twoCellAnchor>
  <xdr:twoCellAnchor editAs="oneCell">
    <xdr:from>
      <xdr:col>7</xdr:col>
      <xdr:colOff>325628</xdr:colOff>
      <xdr:row>177</xdr:row>
      <xdr:rowOff>162053</xdr:rowOff>
    </xdr:from>
    <xdr:to>
      <xdr:col>7</xdr:col>
      <xdr:colOff>666358</xdr:colOff>
      <xdr:row>177</xdr:row>
      <xdr:rowOff>1805943</xdr:rowOff>
    </xdr:to>
    <xdr:pic>
      <xdr:nvPicPr>
        <xdr:cNvPr id="341" name="Imagen 340">
          <a:extLst>
            <a:ext uri="{FF2B5EF4-FFF2-40B4-BE49-F238E27FC236}">
              <a16:creationId xmlns:a16="http://schemas.microsoft.com/office/drawing/2014/main" id="{89686C29-066E-E814-E9F4-0C822C93FAB9}"/>
            </a:ext>
          </a:extLst>
        </xdr:cNvPr>
        <xdr:cNvPicPr>
          <a:picLocks noChangeAspect="1"/>
        </xdr:cNvPicPr>
      </xdr:nvPicPr>
      <xdr:blipFill>
        <a:blip xmlns:r="http://schemas.openxmlformats.org/officeDocument/2006/relationships" r:embed="rId221"/>
        <a:stretch>
          <a:fillRect/>
        </a:stretch>
      </xdr:blipFill>
      <xdr:spPr>
        <a:xfrm rot="5400000">
          <a:off x="6533953" y="344801388"/>
          <a:ext cx="1651510" cy="352160"/>
        </a:xfrm>
        <a:prstGeom prst="rect">
          <a:avLst/>
        </a:prstGeom>
      </xdr:spPr>
    </xdr:pic>
    <xdr:clientData/>
  </xdr:twoCellAnchor>
  <xdr:twoCellAnchor editAs="oneCell">
    <xdr:from>
      <xdr:col>3</xdr:col>
      <xdr:colOff>358141</xdr:colOff>
      <xdr:row>178</xdr:row>
      <xdr:rowOff>89672</xdr:rowOff>
    </xdr:from>
    <xdr:to>
      <xdr:col>3</xdr:col>
      <xdr:colOff>1539240</xdr:colOff>
      <xdr:row>178</xdr:row>
      <xdr:rowOff>2035720</xdr:rowOff>
    </xdr:to>
    <xdr:pic>
      <xdr:nvPicPr>
        <xdr:cNvPr id="342" name="Imagen 341">
          <a:extLst>
            <a:ext uri="{FF2B5EF4-FFF2-40B4-BE49-F238E27FC236}">
              <a16:creationId xmlns:a16="http://schemas.microsoft.com/office/drawing/2014/main" id="{89AB0331-EC94-A643-F24A-FA533A5E6D9D}"/>
            </a:ext>
          </a:extLst>
        </xdr:cNvPr>
        <xdr:cNvPicPr>
          <a:picLocks noChangeAspect="1"/>
        </xdr:cNvPicPr>
      </xdr:nvPicPr>
      <xdr:blipFill>
        <a:blip xmlns:r="http://schemas.openxmlformats.org/officeDocument/2006/relationships" r:embed="rId222"/>
        <a:stretch>
          <a:fillRect/>
        </a:stretch>
      </xdr:blipFill>
      <xdr:spPr>
        <a:xfrm>
          <a:off x="2209801" y="346167212"/>
          <a:ext cx="1188719" cy="1946048"/>
        </a:xfrm>
        <a:prstGeom prst="rect">
          <a:avLst/>
        </a:prstGeom>
      </xdr:spPr>
    </xdr:pic>
    <xdr:clientData/>
  </xdr:twoCellAnchor>
  <xdr:oneCellAnchor>
    <xdr:from>
      <xdr:col>7</xdr:col>
      <xdr:colOff>325628</xdr:colOff>
      <xdr:row>178</xdr:row>
      <xdr:rowOff>162053</xdr:rowOff>
    </xdr:from>
    <xdr:ext cx="352160" cy="1651510"/>
    <xdr:pic>
      <xdr:nvPicPr>
        <xdr:cNvPr id="343" name="Imagen 342">
          <a:extLst>
            <a:ext uri="{FF2B5EF4-FFF2-40B4-BE49-F238E27FC236}">
              <a16:creationId xmlns:a16="http://schemas.microsoft.com/office/drawing/2014/main" id="{DB3B9071-02B4-493E-BC7B-7DD02306B2D3}"/>
            </a:ext>
          </a:extLst>
        </xdr:cNvPr>
        <xdr:cNvPicPr>
          <a:picLocks noChangeAspect="1"/>
        </xdr:cNvPicPr>
      </xdr:nvPicPr>
      <xdr:blipFill>
        <a:blip xmlns:r="http://schemas.openxmlformats.org/officeDocument/2006/relationships" r:embed="rId221"/>
        <a:stretch>
          <a:fillRect/>
        </a:stretch>
      </xdr:blipFill>
      <xdr:spPr>
        <a:xfrm rot="5400000">
          <a:off x="6533953" y="344801388"/>
          <a:ext cx="1651510" cy="352160"/>
        </a:xfrm>
        <a:prstGeom prst="rect">
          <a:avLst/>
        </a:prstGeom>
      </xdr:spPr>
    </xdr:pic>
    <xdr:clientData/>
  </xdr:oneCellAnchor>
  <xdr:twoCellAnchor editAs="oneCell">
    <xdr:from>
      <xdr:col>3</xdr:col>
      <xdr:colOff>259080</xdr:colOff>
      <xdr:row>179</xdr:row>
      <xdr:rowOff>155775</xdr:rowOff>
    </xdr:from>
    <xdr:to>
      <xdr:col>3</xdr:col>
      <xdr:colOff>1621155</xdr:colOff>
      <xdr:row>179</xdr:row>
      <xdr:rowOff>1810922</xdr:rowOff>
    </xdr:to>
    <xdr:pic>
      <xdr:nvPicPr>
        <xdr:cNvPr id="344" name="Imagen 343">
          <a:extLst>
            <a:ext uri="{FF2B5EF4-FFF2-40B4-BE49-F238E27FC236}">
              <a16:creationId xmlns:a16="http://schemas.microsoft.com/office/drawing/2014/main" id="{4E4DD9C1-FB71-3A88-5E16-E1724D83EB7B}"/>
            </a:ext>
          </a:extLst>
        </xdr:cNvPr>
        <xdr:cNvPicPr>
          <a:picLocks noChangeAspect="1"/>
        </xdr:cNvPicPr>
      </xdr:nvPicPr>
      <xdr:blipFill>
        <a:blip xmlns:r="http://schemas.openxmlformats.org/officeDocument/2006/relationships" r:embed="rId223"/>
        <a:stretch>
          <a:fillRect/>
        </a:stretch>
      </xdr:blipFill>
      <xdr:spPr>
        <a:xfrm>
          <a:off x="2110740" y="348321195"/>
          <a:ext cx="1371600" cy="1647527"/>
        </a:xfrm>
        <a:prstGeom prst="rect">
          <a:avLst/>
        </a:prstGeom>
      </xdr:spPr>
    </xdr:pic>
    <xdr:clientData/>
  </xdr:twoCellAnchor>
  <xdr:twoCellAnchor editAs="oneCell">
    <xdr:from>
      <xdr:col>7</xdr:col>
      <xdr:colOff>256726</xdr:colOff>
      <xdr:row>179</xdr:row>
      <xdr:rowOff>63957</xdr:rowOff>
    </xdr:from>
    <xdr:to>
      <xdr:col>7</xdr:col>
      <xdr:colOff>628650</xdr:colOff>
      <xdr:row>179</xdr:row>
      <xdr:rowOff>1996441</xdr:rowOff>
    </xdr:to>
    <xdr:pic>
      <xdr:nvPicPr>
        <xdr:cNvPr id="345" name="Imagen 344">
          <a:extLst>
            <a:ext uri="{FF2B5EF4-FFF2-40B4-BE49-F238E27FC236}">
              <a16:creationId xmlns:a16="http://schemas.microsoft.com/office/drawing/2014/main" id="{B1545DBF-4966-1C87-1B0D-1175657BBBC1}"/>
            </a:ext>
          </a:extLst>
        </xdr:cNvPr>
        <xdr:cNvPicPr>
          <a:picLocks noChangeAspect="1"/>
        </xdr:cNvPicPr>
      </xdr:nvPicPr>
      <xdr:blipFill>
        <a:blip xmlns:r="http://schemas.openxmlformats.org/officeDocument/2006/relationships" r:embed="rId224"/>
        <a:stretch>
          <a:fillRect/>
        </a:stretch>
      </xdr:blipFill>
      <xdr:spPr>
        <a:xfrm rot="5400000" flipV="1">
          <a:off x="6328731" y="349015372"/>
          <a:ext cx="1932484" cy="360494"/>
        </a:xfrm>
        <a:prstGeom prst="rect">
          <a:avLst/>
        </a:prstGeom>
      </xdr:spPr>
    </xdr:pic>
    <xdr:clientData/>
  </xdr:twoCellAnchor>
  <xdr:twoCellAnchor editAs="oneCell">
    <xdr:from>
      <xdr:col>3</xdr:col>
      <xdr:colOff>190501</xdr:colOff>
      <xdr:row>180</xdr:row>
      <xdr:rowOff>177465</xdr:rowOff>
    </xdr:from>
    <xdr:to>
      <xdr:col>3</xdr:col>
      <xdr:colOff>1676400</xdr:colOff>
      <xdr:row>180</xdr:row>
      <xdr:rowOff>1736706</xdr:rowOff>
    </xdr:to>
    <xdr:pic>
      <xdr:nvPicPr>
        <xdr:cNvPr id="346" name="Imagen 345">
          <a:extLst>
            <a:ext uri="{FF2B5EF4-FFF2-40B4-BE49-F238E27FC236}">
              <a16:creationId xmlns:a16="http://schemas.microsoft.com/office/drawing/2014/main" id="{1D645283-2D1B-442A-51E6-7D8D8902BAAF}"/>
            </a:ext>
          </a:extLst>
        </xdr:cNvPr>
        <xdr:cNvPicPr>
          <a:picLocks noChangeAspect="1"/>
        </xdr:cNvPicPr>
      </xdr:nvPicPr>
      <xdr:blipFill>
        <a:blip xmlns:r="http://schemas.openxmlformats.org/officeDocument/2006/relationships" r:embed="rId225"/>
        <a:stretch>
          <a:fillRect/>
        </a:stretch>
      </xdr:blipFill>
      <xdr:spPr>
        <a:xfrm>
          <a:off x="2042161" y="350430765"/>
          <a:ext cx="1485899" cy="1568766"/>
        </a:xfrm>
        <a:prstGeom prst="rect">
          <a:avLst/>
        </a:prstGeom>
      </xdr:spPr>
    </xdr:pic>
    <xdr:clientData/>
  </xdr:twoCellAnchor>
  <xdr:twoCellAnchor editAs="oneCell">
    <xdr:from>
      <xdr:col>7</xdr:col>
      <xdr:colOff>261872</xdr:colOff>
      <xdr:row>180</xdr:row>
      <xdr:rowOff>233431</xdr:rowOff>
    </xdr:from>
    <xdr:to>
      <xdr:col>7</xdr:col>
      <xdr:colOff>669794</xdr:colOff>
      <xdr:row>180</xdr:row>
      <xdr:rowOff>1386844</xdr:rowOff>
    </xdr:to>
    <xdr:pic>
      <xdr:nvPicPr>
        <xdr:cNvPr id="347" name="Imagen 346">
          <a:extLst>
            <a:ext uri="{FF2B5EF4-FFF2-40B4-BE49-F238E27FC236}">
              <a16:creationId xmlns:a16="http://schemas.microsoft.com/office/drawing/2014/main" id="{B8045F42-F633-3449-FDAC-82B5E81F9E4D}"/>
            </a:ext>
          </a:extLst>
        </xdr:cNvPr>
        <xdr:cNvPicPr>
          <a:picLocks noChangeAspect="1"/>
        </xdr:cNvPicPr>
      </xdr:nvPicPr>
      <xdr:blipFill>
        <a:blip xmlns:r="http://schemas.openxmlformats.org/officeDocument/2006/relationships" r:embed="rId226"/>
        <a:stretch>
          <a:fillRect/>
        </a:stretch>
      </xdr:blipFill>
      <xdr:spPr>
        <a:xfrm rot="5400000">
          <a:off x="6743316" y="350863287"/>
          <a:ext cx="1153413" cy="400302"/>
        </a:xfrm>
        <a:prstGeom prst="rect">
          <a:avLst/>
        </a:prstGeom>
      </xdr:spPr>
    </xdr:pic>
    <xdr:clientData/>
  </xdr:twoCellAnchor>
  <xdr:twoCellAnchor editAs="oneCell">
    <xdr:from>
      <xdr:col>3</xdr:col>
      <xdr:colOff>274320</xdr:colOff>
      <xdr:row>181</xdr:row>
      <xdr:rowOff>205064</xdr:rowOff>
    </xdr:from>
    <xdr:to>
      <xdr:col>3</xdr:col>
      <xdr:colOff>1508759</xdr:colOff>
      <xdr:row>181</xdr:row>
      <xdr:rowOff>1888291</xdr:rowOff>
    </xdr:to>
    <xdr:pic>
      <xdr:nvPicPr>
        <xdr:cNvPr id="348" name="Imagen 347">
          <a:extLst>
            <a:ext uri="{FF2B5EF4-FFF2-40B4-BE49-F238E27FC236}">
              <a16:creationId xmlns:a16="http://schemas.microsoft.com/office/drawing/2014/main" id="{5C64FCAB-A86F-CB8D-24FE-A3270EDA0A04}"/>
            </a:ext>
          </a:extLst>
        </xdr:cNvPr>
        <xdr:cNvPicPr>
          <a:picLocks noChangeAspect="1"/>
        </xdr:cNvPicPr>
      </xdr:nvPicPr>
      <xdr:blipFill rotWithShape="1">
        <a:blip xmlns:r="http://schemas.openxmlformats.org/officeDocument/2006/relationships" r:embed="rId227"/>
        <a:srcRect l="9504" t="656"/>
        <a:stretch/>
      </xdr:blipFill>
      <xdr:spPr>
        <a:xfrm>
          <a:off x="2125980" y="352447184"/>
          <a:ext cx="1234439" cy="1683227"/>
        </a:xfrm>
        <a:prstGeom prst="rect">
          <a:avLst/>
        </a:prstGeom>
      </xdr:spPr>
    </xdr:pic>
    <xdr:clientData/>
  </xdr:twoCellAnchor>
  <xdr:twoCellAnchor editAs="oneCell">
    <xdr:from>
      <xdr:col>7</xdr:col>
      <xdr:colOff>300897</xdr:colOff>
      <xdr:row>181</xdr:row>
      <xdr:rowOff>377285</xdr:rowOff>
    </xdr:from>
    <xdr:to>
      <xdr:col>7</xdr:col>
      <xdr:colOff>630013</xdr:colOff>
      <xdr:row>181</xdr:row>
      <xdr:rowOff>1562102</xdr:rowOff>
    </xdr:to>
    <xdr:pic>
      <xdr:nvPicPr>
        <xdr:cNvPr id="349" name="Imagen 348">
          <a:extLst>
            <a:ext uri="{FF2B5EF4-FFF2-40B4-BE49-F238E27FC236}">
              <a16:creationId xmlns:a16="http://schemas.microsoft.com/office/drawing/2014/main" id="{353DBA74-ADB6-263A-DB1C-DE2222255021}"/>
            </a:ext>
          </a:extLst>
        </xdr:cNvPr>
        <xdr:cNvPicPr>
          <a:picLocks noChangeAspect="1"/>
        </xdr:cNvPicPr>
      </xdr:nvPicPr>
      <xdr:blipFill>
        <a:blip xmlns:r="http://schemas.openxmlformats.org/officeDocument/2006/relationships" r:embed="rId228"/>
        <a:stretch>
          <a:fillRect/>
        </a:stretch>
      </xdr:blipFill>
      <xdr:spPr>
        <a:xfrm rot="5400000">
          <a:off x="6731046" y="353047256"/>
          <a:ext cx="1184817" cy="329116"/>
        </a:xfrm>
        <a:prstGeom prst="rect">
          <a:avLst/>
        </a:prstGeom>
      </xdr:spPr>
    </xdr:pic>
    <xdr:clientData/>
  </xdr:twoCellAnchor>
  <xdr:twoCellAnchor editAs="oneCell">
    <xdr:from>
      <xdr:col>3</xdr:col>
      <xdr:colOff>281940</xdr:colOff>
      <xdr:row>182</xdr:row>
      <xdr:rowOff>129541</xdr:rowOff>
    </xdr:from>
    <xdr:to>
      <xdr:col>3</xdr:col>
      <xdr:colOff>1579951</xdr:colOff>
      <xdr:row>182</xdr:row>
      <xdr:rowOff>1958341</xdr:rowOff>
    </xdr:to>
    <xdr:pic>
      <xdr:nvPicPr>
        <xdr:cNvPr id="350" name="Imagen 349">
          <a:extLst>
            <a:ext uri="{FF2B5EF4-FFF2-40B4-BE49-F238E27FC236}">
              <a16:creationId xmlns:a16="http://schemas.microsoft.com/office/drawing/2014/main" id="{8A32B2B7-8BCA-15A5-2E23-FCE7A0879260}"/>
            </a:ext>
          </a:extLst>
        </xdr:cNvPr>
        <xdr:cNvPicPr>
          <a:picLocks noChangeAspect="1"/>
        </xdr:cNvPicPr>
      </xdr:nvPicPr>
      <xdr:blipFill rotWithShape="1">
        <a:blip xmlns:r="http://schemas.openxmlformats.org/officeDocument/2006/relationships" r:embed="rId229"/>
        <a:srcRect l="5421" t="1143"/>
        <a:stretch/>
      </xdr:blipFill>
      <xdr:spPr>
        <a:xfrm>
          <a:off x="2133600" y="354360481"/>
          <a:ext cx="1305631" cy="1836420"/>
        </a:xfrm>
        <a:prstGeom prst="rect">
          <a:avLst/>
        </a:prstGeom>
      </xdr:spPr>
    </xdr:pic>
    <xdr:clientData/>
  </xdr:twoCellAnchor>
  <xdr:twoCellAnchor editAs="oneCell">
    <xdr:from>
      <xdr:col>7</xdr:col>
      <xdr:colOff>283715</xdr:colOff>
      <xdr:row>182</xdr:row>
      <xdr:rowOff>158246</xdr:rowOff>
    </xdr:from>
    <xdr:to>
      <xdr:col>7</xdr:col>
      <xdr:colOff>629799</xdr:colOff>
      <xdr:row>182</xdr:row>
      <xdr:rowOff>1773556</xdr:rowOff>
    </xdr:to>
    <xdr:pic>
      <xdr:nvPicPr>
        <xdr:cNvPr id="351" name="Imagen 350">
          <a:extLst>
            <a:ext uri="{FF2B5EF4-FFF2-40B4-BE49-F238E27FC236}">
              <a16:creationId xmlns:a16="http://schemas.microsoft.com/office/drawing/2014/main" id="{0024281F-DDAE-3230-76F0-9AFDD8E5DFCE}"/>
            </a:ext>
          </a:extLst>
        </xdr:cNvPr>
        <xdr:cNvPicPr>
          <a:picLocks noChangeAspect="1"/>
        </xdr:cNvPicPr>
      </xdr:nvPicPr>
      <xdr:blipFill>
        <a:blip xmlns:r="http://schemas.openxmlformats.org/officeDocument/2006/relationships" r:embed="rId230"/>
        <a:stretch>
          <a:fillRect/>
        </a:stretch>
      </xdr:blipFill>
      <xdr:spPr>
        <a:xfrm rot="5400000">
          <a:off x="6502339" y="355028562"/>
          <a:ext cx="1624835" cy="346084"/>
        </a:xfrm>
        <a:prstGeom prst="rect">
          <a:avLst/>
        </a:prstGeom>
      </xdr:spPr>
    </xdr:pic>
    <xdr:clientData/>
  </xdr:twoCellAnchor>
  <xdr:twoCellAnchor editAs="oneCell">
    <xdr:from>
      <xdr:col>3</xdr:col>
      <xdr:colOff>327661</xdr:colOff>
      <xdr:row>183</xdr:row>
      <xdr:rowOff>64622</xdr:rowOff>
    </xdr:from>
    <xdr:to>
      <xdr:col>3</xdr:col>
      <xdr:colOff>1468755</xdr:colOff>
      <xdr:row>183</xdr:row>
      <xdr:rowOff>1965348</xdr:rowOff>
    </xdr:to>
    <xdr:pic>
      <xdr:nvPicPr>
        <xdr:cNvPr id="352" name="Imagen 351">
          <a:extLst>
            <a:ext uri="{FF2B5EF4-FFF2-40B4-BE49-F238E27FC236}">
              <a16:creationId xmlns:a16="http://schemas.microsoft.com/office/drawing/2014/main" id="{223E5F0F-6EB5-F3FA-5DE4-708CEAF02899}"/>
            </a:ext>
          </a:extLst>
        </xdr:cNvPr>
        <xdr:cNvPicPr>
          <a:picLocks noChangeAspect="1"/>
        </xdr:cNvPicPr>
      </xdr:nvPicPr>
      <xdr:blipFill>
        <a:blip xmlns:r="http://schemas.openxmlformats.org/officeDocument/2006/relationships" r:embed="rId231"/>
        <a:stretch>
          <a:fillRect/>
        </a:stretch>
      </xdr:blipFill>
      <xdr:spPr>
        <a:xfrm>
          <a:off x="2179321" y="356337722"/>
          <a:ext cx="1150619" cy="1910251"/>
        </a:xfrm>
        <a:prstGeom prst="rect">
          <a:avLst/>
        </a:prstGeom>
      </xdr:spPr>
    </xdr:pic>
    <xdr:clientData/>
  </xdr:twoCellAnchor>
  <xdr:twoCellAnchor editAs="oneCell">
    <xdr:from>
      <xdr:col>7</xdr:col>
      <xdr:colOff>290353</xdr:colOff>
      <xdr:row>183</xdr:row>
      <xdr:rowOff>105888</xdr:rowOff>
    </xdr:from>
    <xdr:to>
      <xdr:col>7</xdr:col>
      <xdr:colOff>628785</xdr:colOff>
      <xdr:row>183</xdr:row>
      <xdr:rowOff>1844040</xdr:rowOff>
    </xdr:to>
    <xdr:pic>
      <xdr:nvPicPr>
        <xdr:cNvPr id="353" name="Imagen 352">
          <a:extLst>
            <a:ext uri="{FF2B5EF4-FFF2-40B4-BE49-F238E27FC236}">
              <a16:creationId xmlns:a16="http://schemas.microsoft.com/office/drawing/2014/main" id="{549185F5-37A9-F0F1-F6D2-27D0ED46CBB5}"/>
            </a:ext>
          </a:extLst>
        </xdr:cNvPr>
        <xdr:cNvPicPr>
          <a:picLocks noChangeAspect="1"/>
        </xdr:cNvPicPr>
      </xdr:nvPicPr>
      <xdr:blipFill>
        <a:blip xmlns:r="http://schemas.openxmlformats.org/officeDocument/2006/relationships" r:embed="rId232"/>
        <a:stretch>
          <a:fillRect/>
        </a:stretch>
      </xdr:blipFill>
      <xdr:spPr>
        <a:xfrm rot="16200000">
          <a:off x="6438968" y="357088373"/>
          <a:ext cx="1745772" cy="327002"/>
        </a:xfrm>
        <a:prstGeom prst="rect">
          <a:avLst/>
        </a:prstGeom>
      </xdr:spPr>
    </xdr:pic>
    <xdr:clientData/>
  </xdr:twoCellAnchor>
  <xdr:twoCellAnchor editAs="oneCell">
    <xdr:from>
      <xdr:col>3</xdr:col>
      <xdr:colOff>266701</xdr:colOff>
      <xdr:row>184</xdr:row>
      <xdr:rowOff>91808</xdr:rowOff>
    </xdr:from>
    <xdr:to>
      <xdr:col>3</xdr:col>
      <xdr:colOff>1543050</xdr:colOff>
      <xdr:row>184</xdr:row>
      <xdr:rowOff>1921523</xdr:rowOff>
    </xdr:to>
    <xdr:pic>
      <xdr:nvPicPr>
        <xdr:cNvPr id="354" name="Imagen 353">
          <a:extLst>
            <a:ext uri="{FF2B5EF4-FFF2-40B4-BE49-F238E27FC236}">
              <a16:creationId xmlns:a16="http://schemas.microsoft.com/office/drawing/2014/main" id="{F88390C8-1B79-586A-400A-5314D20D7924}"/>
            </a:ext>
          </a:extLst>
        </xdr:cNvPr>
        <xdr:cNvPicPr>
          <a:picLocks noChangeAspect="1"/>
        </xdr:cNvPicPr>
      </xdr:nvPicPr>
      <xdr:blipFill>
        <a:blip xmlns:r="http://schemas.openxmlformats.org/officeDocument/2006/relationships" r:embed="rId233"/>
        <a:stretch>
          <a:fillRect/>
        </a:stretch>
      </xdr:blipFill>
      <xdr:spPr>
        <a:xfrm>
          <a:off x="2118361" y="358407068"/>
          <a:ext cx="1264919" cy="1824000"/>
        </a:xfrm>
        <a:prstGeom prst="rect">
          <a:avLst/>
        </a:prstGeom>
      </xdr:spPr>
    </xdr:pic>
    <xdr:clientData/>
  </xdr:twoCellAnchor>
  <xdr:oneCellAnchor>
    <xdr:from>
      <xdr:col>7</xdr:col>
      <xdr:colOff>290353</xdr:colOff>
      <xdr:row>184</xdr:row>
      <xdr:rowOff>105888</xdr:rowOff>
    </xdr:from>
    <xdr:ext cx="327002" cy="1745772"/>
    <xdr:pic>
      <xdr:nvPicPr>
        <xdr:cNvPr id="355" name="Imagen 354">
          <a:extLst>
            <a:ext uri="{FF2B5EF4-FFF2-40B4-BE49-F238E27FC236}">
              <a16:creationId xmlns:a16="http://schemas.microsoft.com/office/drawing/2014/main" id="{620146FA-33A6-42F6-9FA7-46526198EC0C}"/>
            </a:ext>
          </a:extLst>
        </xdr:cNvPr>
        <xdr:cNvPicPr>
          <a:picLocks noChangeAspect="1"/>
        </xdr:cNvPicPr>
      </xdr:nvPicPr>
      <xdr:blipFill>
        <a:blip xmlns:r="http://schemas.openxmlformats.org/officeDocument/2006/relationships" r:embed="rId232"/>
        <a:stretch>
          <a:fillRect/>
        </a:stretch>
      </xdr:blipFill>
      <xdr:spPr>
        <a:xfrm rot="16200000">
          <a:off x="6438968" y="357088373"/>
          <a:ext cx="1745772" cy="327002"/>
        </a:xfrm>
        <a:prstGeom prst="rect">
          <a:avLst/>
        </a:prstGeom>
      </xdr:spPr>
    </xdr:pic>
    <xdr:clientData/>
  </xdr:oneCellAnchor>
  <xdr:twoCellAnchor editAs="oneCell">
    <xdr:from>
      <xdr:col>3</xdr:col>
      <xdr:colOff>358141</xdr:colOff>
      <xdr:row>185</xdr:row>
      <xdr:rowOff>96999</xdr:rowOff>
    </xdr:from>
    <xdr:to>
      <xdr:col>3</xdr:col>
      <xdr:colOff>1621155</xdr:colOff>
      <xdr:row>185</xdr:row>
      <xdr:rowOff>1889045</xdr:rowOff>
    </xdr:to>
    <xdr:pic>
      <xdr:nvPicPr>
        <xdr:cNvPr id="356" name="Imagen 355">
          <a:extLst>
            <a:ext uri="{FF2B5EF4-FFF2-40B4-BE49-F238E27FC236}">
              <a16:creationId xmlns:a16="http://schemas.microsoft.com/office/drawing/2014/main" id="{ABCAA902-34A4-E489-29A3-9F98FE4C630E}"/>
            </a:ext>
          </a:extLst>
        </xdr:cNvPr>
        <xdr:cNvPicPr>
          <a:picLocks noChangeAspect="1"/>
        </xdr:cNvPicPr>
      </xdr:nvPicPr>
      <xdr:blipFill>
        <a:blip xmlns:r="http://schemas.openxmlformats.org/officeDocument/2006/relationships" r:embed="rId234"/>
        <a:stretch>
          <a:fillRect/>
        </a:stretch>
      </xdr:blipFill>
      <xdr:spPr>
        <a:xfrm>
          <a:off x="2209801" y="360454419"/>
          <a:ext cx="1272539" cy="1797761"/>
        </a:xfrm>
        <a:prstGeom prst="rect">
          <a:avLst/>
        </a:prstGeom>
      </xdr:spPr>
    </xdr:pic>
    <xdr:clientData/>
  </xdr:twoCellAnchor>
  <xdr:twoCellAnchor editAs="oneCell">
    <xdr:from>
      <xdr:col>7</xdr:col>
      <xdr:colOff>317024</xdr:colOff>
      <xdr:row>185</xdr:row>
      <xdr:rowOff>162748</xdr:rowOff>
    </xdr:from>
    <xdr:to>
      <xdr:col>7</xdr:col>
      <xdr:colOff>628649</xdr:colOff>
      <xdr:row>185</xdr:row>
      <xdr:rowOff>1924055</xdr:rowOff>
    </xdr:to>
    <xdr:pic>
      <xdr:nvPicPr>
        <xdr:cNvPr id="357" name="Imagen 356">
          <a:extLst>
            <a:ext uri="{FF2B5EF4-FFF2-40B4-BE49-F238E27FC236}">
              <a16:creationId xmlns:a16="http://schemas.microsoft.com/office/drawing/2014/main" id="{7A5164BE-2B0D-B481-A1C5-898233D59E39}"/>
            </a:ext>
          </a:extLst>
        </xdr:cNvPr>
        <xdr:cNvPicPr>
          <a:picLocks noChangeAspect="1"/>
        </xdr:cNvPicPr>
      </xdr:nvPicPr>
      <xdr:blipFill>
        <a:blip xmlns:r="http://schemas.openxmlformats.org/officeDocument/2006/relationships" r:embed="rId235"/>
        <a:stretch>
          <a:fillRect/>
        </a:stretch>
      </xdr:blipFill>
      <xdr:spPr>
        <a:xfrm rot="5400000">
          <a:off x="6461613" y="361233579"/>
          <a:ext cx="1749877" cy="323055"/>
        </a:xfrm>
        <a:prstGeom prst="rect">
          <a:avLst/>
        </a:prstGeom>
      </xdr:spPr>
    </xdr:pic>
    <xdr:clientData/>
  </xdr:twoCellAnchor>
  <xdr:twoCellAnchor editAs="oneCell">
    <xdr:from>
      <xdr:col>3</xdr:col>
      <xdr:colOff>289561</xdr:colOff>
      <xdr:row>186</xdr:row>
      <xdr:rowOff>104148</xdr:rowOff>
    </xdr:from>
    <xdr:to>
      <xdr:col>3</xdr:col>
      <xdr:colOff>1621156</xdr:colOff>
      <xdr:row>186</xdr:row>
      <xdr:rowOff>1870141</xdr:rowOff>
    </xdr:to>
    <xdr:pic>
      <xdr:nvPicPr>
        <xdr:cNvPr id="300" name="Imagen 299">
          <a:extLst>
            <a:ext uri="{FF2B5EF4-FFF2-40B4-BE49-F238E27FC236}">
              <a16:creationId xmlns:a16="http://schemas.microsoft.com/office/drawing/2014/main" id="{052F7403-0FBE-2ABB-190F-08C9C5DC4406}"/>
            </a:ext>
          </a:extLst>
        </xdr:cNvPr>
        <xdr:cNvPicPr>
          <a:picLocks noChangeAspect="1"/>
        </xdr:cNvPicPr>
      </xdr:nvPicPr>
      <xdr:blipFill>
        <a:blip xmlns:r="http://schemas.openxmlformats.org/officeDocument/2006/relationships" r:embed="rId236"/>
        <a:stretch>
          <a:fillRect/>
        </a:stretch>
      </xdr:blipFill>
      <xdr:spPr>
        <a:xfrm>
          <a:off x="2141221" y="362503728"/>
          <a:ext cx="1341120" cy="1765993"/>
        </a:xfrm>
        <a:prstGeom prst="rect">
          <a:avLst/>
        </a:prstGeom>
      </xdr:spPr>
    </xdr:pic>
    <xdr:clientData/>
  </xdr:twoCellAnchor>
  <xdr:oneCellAnchor>
    <xdr:from>
      <xdr:col>7</xdr:col>
      <xdr:colOff>317024</xdr:colOff>
      <xdr:row>186</xdr:row>
      <xdr:rowOff>162748</xdr:rowOff>
    </xdr:from>
    <xdr:ext cx="323055" cy="1749877"/>
    <xdr:pic>
      <xdr:nvPicPr>
        <xdr:cNvPr id="358" name="Imagen 357">
          <a:extLst>
            <a:ext uri="{FF2B5EF4-FFF2-40B4-BE49-F238E27FC236}">
              <a16:creationId xmlns:a16="http://schemas.microsoft.com/office/drawing/2014/main" id="{39714B3C-740D-4D02-92E9-73C87F2E6BAA}"/>
            </a:ext>
          </a:extLst>
        </xdr:cNvPr>
        <xdr:cNvPicPr>
          <a:picLocks noChangeAspect="1"/>
        </xdr:cNvPicPr>
      </xdr:nvPicPr>
      <xdr:blipFill>
        <a:blip xmlns:r="http://schemas.openxmlformats.org/officeDocument/2006/relationships" r:embed="rId235"/>
        <a:stretch>
          <a:fillRect/>
        </a:stretch>
      </xdr:blipFill>
      <xdr:spPr>
        <a:xfrm rot="5400000">
          <a:off x="6461613" y="361233579"/>
          <a:ext cx="1749877" cy="323055"/>
        </a:xfrm>
        <a:prstGeom prst="rect">
          <a:avLst/>
        </a:prstGeom>
      </xdr:spPr>
    </xdr:pic>
    <xdr:clientData/>
  </xdr:oneCellAnchor>
  <xdr:twoCellAnchor editAs="oneCell">
    <xdr:from>
      <xdr:col>3</xdr:col>
      <xdr:colOff>373381</xdr:colOff>
      <xdr:row>187</xdr:row>
      <xdr:rowOff>68725</xdr:rowOff>
    </xdr:from>
    <xdr:to>
      <xdr:col>3</xdr:col>
      <xdr:colOff>1619250</xdr:colOff>
      <xdr:row>187</xdr:row>
      <xdr:rowOff>1980651</xdr:rowOff>
    </xdr:to>
    <xdr:pic>
      <xdr:nvPicPr>
        <xdr:cNvPr id="359" name="Imagen 358">
          <a:extLst>
            <a:ext uri="{FF2B5EF4-FFF2-40B4-BE49-F238E27FC236}">
              <a16:creationId xmlns:a16="http://schemas.microsoft.com/office/drawing/2014/main" id="{A477864A-4B9C-9CB2-08D6-31772BADB309}"/>
            </a:ext>
          </a:extLst>
        </xdr:cNvPr>
        <xdr:cNvPicPr>
          <a:picLocks noChangeAspect="1"/>
        </xdr:cNvPicPr>
      </xdr:nvPicPr>
      <xdr:blipFill>
        <a:blip xmlns:r="http://schemas.openxmlformats.org/officeDocument/2006/relationships" r:embed="rId237"/>
        <a:stretch>
          <a:fillRect/>
        </a:stretch>
      </xdr:blipFill>
      <xdr:spPr>
        <a:xfrm>
          <a:off x="2225041" y="364510465"/>
          <a:ext cx="1234439" cy="1911926"/>
        </a:xfrm>
        <a:prstGeom prst="rect">
          <a:avLst/>
        </a:prstGeom>
      </xdr:spPr>
    </xdr:pic>
    <xdr:clientData/>
  </xdr:twoCellAnchor>
  <xdr:oneCellAnchor>
    <xdr:from>
      <xdr:col>7</xdr:col>
      <xdr:colOff>317024</xdr:colOff>
      <xdr:row>187</xdr:row>
      <xdr:rowOff>162748</xdr:rowOff>
    </xdr:from>
    <xdr:ext cx="323055" cy="1749877"/>
    <xdr:pic>
      <xdr:nvPicPr>
        <xdr:cNvPr id="360" name="Imagen 359">
          <a:extLst>
            <a:ext uri="{FF2B5EF4-FFF2-40B4-BE49-F238E27FC236}">
              <a16:creationId xmlns:a16="http://schemas.microsoft.com/office/drawing/2014/main" id="{1DFE2E2E-B424-4DE6-BDE4-8D534C06F443}"/>
            </a:ext>
          </a:extLst>
        </xdr:cNvPr>
        <xdr:cNvPicPr>
          <a:picLocks noChangeAspect="1"/>
        </xdr:cNvPicPr>
      </xdr:nvPicPr>
      <xdr:blipFill>
        <a:blip xmlns:r="http://schemas.openxmlformats.org/officeDocument/2006/relationships" r:embed="rId235"/>
        <a:stretch>
          <a:fillRect/>
        </a:stretch>
      </xdr:blipFill>
      <xdr:spPr>
        <a:xfrm rot="5400000">
          <a:off x="6461613" y="363275739"/>
          <a:ext cx="1749877" cy="323055"/>
        </a:xfrm>
        <a:prstGeom prst="rect">
          <a:avLst/>
        </a:prstGeom>
      </xdr:spPr>
    </xdr:pic>
    <xdr:clientData/>
  </xdr:oneCellAnchor>
  <xdr:twoCellAnchor editAs="oneCell">
    <xdr:from>
      <xdr:col>3</xdr:col>
      <xdr:colOff>556261</xdr:colOff>
      <xdr:row>188</xdr:row>
      <xdr:rowOff>58986</xdr:rowOff>
    </xdr:from>
    <xdr:to>
      <xdr:col>3</xdr:col>
      <xdr:colOff>1697355</xdr:colOff>
      <xdr:row>189</xdr:row>
      <xdr:rowOff>1339</xdr:rowOff>
    </xdr:to>
    <xdr:pic>
      <xdr:nvPicPr>
        <xdr:cNvPr id="361" name="Imagen 360">
          <a:extLst>
            <a:ext uri="{FF2B5EF4-FFF2-40B4-BE49-F238E27FC236}">
              <a16:creationId xmlns:a16="http://schemas.microsoft.com/office/drawing/2014/main" id="{29300437-E599-AFB3-9F9A-D2F617AFD4CB}"/>
            </a:ext>
          </a:extLst>
        </xdr:cNvPr>
        <xdr:cNvPicPr>
          <a:picLocks noChangeAspect="1"/>
        </xdr:cNvPicPr>
      </xdr:nvPicPr>
      <xdr:blipFill>
        <a:blip xmlns:r="http://schemas.openxmlformats.org/officeDocument/2006/relationships" r:embed="rId238"/>
        <a:stretch>
          <a:fillRect/>
        </a:stretch>
      </xdr:blipFill>
      <xdr:spPr>
        <a:xfrm>
          <a:off x="2407921" y="366542886"/>
          <a:ext cx="1150619" cy="1973083"/>
        </a:xfrm>
        <a:prstGeom prst="rect">
          <a:avLst/>
        </a:prstGeom>
      </xdr:spPr>
    </xdr:pic>
    <xdr:clientData/>
  </xdr:twoCellAnchor>
  <xdr:oneCellAnchor>
    <xdr:from>
      <xdr:col>7</xdr:col>
      <xdr:colOff>317024</xdr:colOff>
      <xdr:row>188</xdr:row>
      <xdr:rowOff>162748</xdr:rowOff>
    </xdr:from>
    <xdr:ext cx="323055" cy="1749877"/>
    <xdr:pic>
      <xdr:nvPicPr>
        <xdr:cNvPr id="362" name="Imagen 361">
          <a:extLst>
            <a:ext uri="{FF2B5EF4-FFF2-40B4-BE49-F238E27FC236}">
              <a16:creationId xmlns:a16="http://schemas.microsoft.com/office/drawing/2014/main" id="{844ED918-0048-4506-99B5-07CDCC82D16C}"/>
            </a:ext>
          </a:extLst>
        </xdr:cNvPr>
        <xdr:cNvPicPr>
          <a:picLocks noChangeAspect="1"/>
        </xdr:cNvPicPr>
      </xdr:nvPicPr>
      <xdr:blipFill>
        <a:blip xmlns:r="http://schemas.openxmlformats.org/officeDocument/2006/relationships" r:embed="rId235"/>
        <a:stretch>
          <a:fillRect/>
        </a:stretch>
      </xdr:blipFill>
      <xdr:spPr>
        <a:xfrm rot="5400000">
          <a:off x="6461613" y="365317899"/>
          <a:ext cx="1749877" cy="323055"/>
        </a:xfrm>
        <a:prstGeom prst="rect">
          <a:avLst/>
        </a:prstGeom>
      </xdr:spPr>
    </xdr:pic>
    <xdr:clientData/>
  </xdr:oneCellAnchor>
  <xdr:twoCellAnchor editAs="oneCell">
    <xdr:from>
      <xdr:col>3</xdr:col>
      <xdr:colOff>199423</xdr:colOff>
      <xdr:row>189</xdr:row>
      <xdr:rowOff>160020</xdr:rowOff>
    </xdr:from>
    <xdr:to>
      <xdr:col>3</xdr:col>
      <xdr:colOff>1562100</xdr:colOff>
      <xdr:row>189</xdr:row>
      <xdr:rowOff>1887281</xdr:rowOff>
    </xdr:to>
    <xdr:pic>
      <xdr:nvPicPr>
        <xdr:cNvPr id="363" name="Imagen 362">
          <a:extLst>
            <a:ext uri="{FF2B5EF4-FFF2-40B4-BE49-F238E27FC236}">
              <a16:creationId xmlns:a16="http://schemas.microsoft.com/office/drawing/2014/main" id="{35B285B7-E73B-D482-60AC-CAFFCA52044A}"/>
            </a:ext>
          </a:extLst>
        </xdr:cNvPr>
        <xdr:cNvPicPr>
          <a:picLocks noChangeAspect="1"/>
        </xdr:cNvPicPr>
      </xdr:nvPicPr>
      <xdr:blipFill>
        <a:blip xmlns:r="http://schemas.openxmlformats.org/officeDocument/2006/relationships" r:embed="rId239"/>
        <a:stretch>
          <a:fillRect/>
        </a:stretch>
      </xdr:blipFill>
      <xdr:spPr>
        <a:xfrm>
          <a:off x="2051083" y="368686080"/>
          <a:ext cx="1362677" cy="1715831"/>
        </a:xfrm>
        <a:prstGeom prst="rect">
          <a:avLst/>
        </a:prstGeom>
      </xdr:spPr>
    </xdr:pic>
    <xdr:clientData/>
  </xdr:twoCellAnchor>
  <xdr:twoCellAnchor editAs="oneCell">
    <xdr:from>
      <xdr:col>7</xdr:col>
      <xdr:colOff>108454</xdr:colOff>
      <xdr:row>189</xdr:row>
      <xdr:rowOff>43947</xdr:rowOff>
    </xdr:from>
    <xdr:to>
      <xdr:col>7</xdr:col>
      <xdr:colOff>400049</xdr:colOff>
      <xdr:row>189</xdr:row>
      <xdr:rowOff>1695124</xdr:rowOff>
    </xdr:to>
    <xdr:pic>
      <xdr:nvPicPr>
        <xdr:cNvPr id="364" name="Imagen 363">
          <a:extLst>
            <a:ext uri="{FF2B5EF4-FFF2-40B4-BE49-F238E27FC236}">
              <a16:creationId xmlns:a16="http://schemas.microsoft.com/office/drawing/2014/main" id="{3B8F69F2-A268-D9C5-326A-7C85EC7E1430}"/>
            </a:ext>
          </a:extLst>
        </xdr:cNvPr>
        <xdr:cNvPicPr>
          <a:picLocks noChangeAspect="1"/>
        </xdr:cNvPicPr>
      </xdr:nvPicPr>
      <xdr:blipFill>
        <a:blip xmlns:r="http://schemas.openxmlformats.org/officeDocument/2006/relationships" r:embed="rId240"/>
        <a:stretch>
          <a:fillRect/>
        </a:stretch>
      </xdr:blipFill>
      <xdr:spPr>
        <a:xfrm rot="5400000">
          <a:off x="6292378" y="369244083"/>
          <a:ext cx="1651177" cy="303025"/>
        </a:xfrm>
        <a:prstGeom prst="rect">
          <a:avLst/>
        </a:prstGeom>
      </xdr:spPr>
    </xdr:pic>
    <xdr:clientData/>
  </xdr:twoCellAnchor>
  <xdr:twoCellAnchor editAs="oneCell">
    <xdr:from>
      <xdr:col>7</xdr:col>
      <xdr:colOff>518037</xdr:colOff>
      <xdr:row>189</xdr:row>
      <xdr:rowOff>76326</xdr:rowOff>
    </xdr:from>
    <xdr:to>
      <xdr:col>7</xdr:col>
      <xdr:colOff>838467</xdr:colOff>
      <xdr:row>189</xdr:row>
      <xdr:rowOff>1729745</xdr:rowOff>
    </xdr:to>
    <xdr:pic>
      <xdr:nvPicPr>
        <xdr:cNvPr id="365" name="Imagen 364">
          <a:extLst>
            <a:ext uri="{FF2B5EF4-FFF2-40B4-BE49-F238E27FC236}">
              <a16:creationId xmlns:a16="http://schemas.microsoft.com/office/drawing/2014/main" id="{840D4288-501D-83C3-213C-F9786CDB2AF3}"/>
            </a:ext>
          </a:extLst>
        </xdr:cNvPr>
        <xdr:cNvPicPr>
          <a:picLocks noChangeAspect="1"/>
        </xdr:cNvPicPr>
      </xdr:nvPicPr>
      <xdr:blipFill>
        <a:blip xmlns:r="http://schemas.openxmlformats.org/officeDocument/2006/relationships" r:embed="rId241"/>
        <a:stretch>
          <a:fillRect/>
        </a:stretch>
      </xdr:blipFill>
      <xdr:spPr>
        <a:xfrm rot="5400000">
          <a:off x="6709542" y="369268881"/>
          <a:ext cx="1653419" cy="320430"/>
        </a:xfrm>
        <a:prstGeom prst="rect">
          <a:avLst/>
        </a:prstGeom>
      </xdr:spPr>
    </xdr:pic>
    <xdr:clientData/>
  </xdr:twoCellAnchor>
  <xdr:twoCellAnchor editAs="oneCell">
    <xdr:from>
      <xdr:col>3</xdr:col>
      <xdr:colOff>236221</xdr:colOff>
      <xdr:row>190</xdr:row>
      <xdr:rowOff>38878</xdr:rowOff>
    </xdr:from>
    <xdr:to>
      <xdr:col>3</xdr:col>
      <xdr:colOff>1504950</xdr:colOff>
      <xdr:row>190</xdr:row>
      <xdr:rowOff>1997756</xdr:rowOff>
    </xdr:to>
    <xdr:pic>
      <xdr:nvPicPr>
        <xdr:cNvPr id="366" name="Imagen 365">
          <a:extLst>
            <a:ext uri="{FF2B5EF4-FFF2-40B4-BE49-F238E27FC236}">
              <a16:creationId xmlns:a16="http://schemas.microsoft.com/office/drawing/2014/main" id="{6D5C2BD2-2742-5282-F7CD-F7A87A859F12}"/>
            </a:ext>
          </a:extLst>
        </xdr:cNvPr>
        <xdr:cNvPicPr>
          <a:picLocks noChangeAspect="1"/>
        </xdr:cNvPicPr>
      </xdr:nvPicPr>
      <xdr:blipFill>
        <a:blip xmlns:r="http://schemas.openxmlformats.org/officeDocument/2006/relationships" r:embed="rId242"/>
        <a:stretch>
          <a:fillRect/>
        </a:stretch>
      </xdr:blipFill>
      <xdr:spPr>
        <a:xfrm>
          <a:off x="2087881" y="370607098"/>
          <a:ext cx="1257299" cy="1953163"/>
        </a:xfrm>
        <a:prstGeom prst="rect">
          <a:avLst/>
        </a:prstGeom>
      </xdr:spPr>
    </xdr:pic>
    <xdr:clientData/>
  </xdr:twoCellAnchor>
  <xdr:twoCellAnchor editAs="oneCell">
    <xdr:from>
      <xdr:col>7</xdr:col>
      <xdr:colOff>103694</xdr:colOff>
      <xdr:row>190</xdr:row>
      <xdr:rowOff>25846</xdr:rowOff>
    </xdr:from>
    <xdr:to>
      <xdr:col>7</xdr:col>
      <xdr:colOff>438150</xdr:colOff>
      <xdr:row>190</xdr:row>
      <xdr:rowOff>1882236</xdr:rowOff>
    </xdr:to>
    <xdr:pic>
      <xdr:nvPicPr>
        <xdr:cNvPr id="367" name="Imagen 366">
          <a:extLst>
            <a:ext uri="{FF2B5EF4-FFF2-40B4-BE49-F238E27FC236}">
              <a16:creationId xmlns:a16="http://schemas.microsoft.com/office/drawing/2014/main" id="{E1E00B3A-7432-46E4-FCE3-4BCE51CF02C7}"/>
            </a:ext>
          </a:extLst>
        </xdr:cNvPr>
        <xdr:cNvPicPr>
          <a:picLocks noChangeAspect="1"/>
        </xdr:cNvPicPr>
      </xdr:nvPicPr>
      <xdr:blipFill>
        <a:blip xmlns:r="http://schemas.openxmlformats.org/officeDocument/2006/relationships" r:embed="rId243"/>
        <a:stretch>
          <a:fillRect/>
        </a:stretch>
      </xdr:blipFill>
      <xdr:spPr>
        <a:xfrm rot="5400000">
          <a:off x="6199774" y="371355986"/>
          <a:ext cx="1846865" cy="323026"/>
        </a:xfrm>
        <a:prstGeom prst="rect">
          <a:avLst/>
        </a:prstGeom>
      </xdr:spPr>
    </xdr:pic>
    <xdr:clientData/>
  </xdr:twoCellAnchor>
  <xdr:twoCellAnchor editAs="oneCell">
    <xdr:from>
      <xdr:col>7</xdr:col>
      <xdr:colOff>496974</xdr:colOff>
      <xdr:row>190</xdr:row>
      <xdr:rowOff>28805</xdr:rowOff>
    </xdr:from>
    <xdr:to>
      <xdr:col>7</xdr:col>
      <xdr:colOff>855344</xdr:colOff>
      <xdr:row>190</xdr:row>
      <xdr:rowOff>1659279</xdr:rowOff>
    </xdr:to>
    <xdr:pic>
      <xdr:nvPicPr>
        <xdr:cNvPr id="368" name="Imagen 367">
          <a:extLst>
            <a:ext uri="{FF2B5EF4-FFF2-40B4-BE49-F238E27FC236}">
              <a16:creationId xmlns:a16="http://schemas.microsoft.com/office/drawing/2014/main" id="{F817F786-B54A-02FA-4AEC-3EB74B9799A0}"/>
            </a:ext>
          </a:extLst>
        </xdr:cNvPr>
        <xdr:cNvPicPr>
          <a:picLocks noChangeAspect="1"/>
        </xdr:cNvPicPr>
      </xdr:nvPicPr>
      <xdr:blipFill>
        <a:blip xmlns:r="http://schemas.openxmlformats.org/officeDocument/2006/relationships" r:embed="rId244"/>
        <a:stretch>
          <a:fillRect/>
        </a:stretch>
      </xdr:blipFill>
      <xdr:spPr>
        <a:xfrm rot="5400000">
          <a:off x="6714160" y="371237839"/>
          <a:ext cx="1630474" cy="348845"/>
        </a:xfrm>
        <a:prstGeom prst="rect">
          <a:avLst/>
        </a:prstGeom>
      </xdr:spPr>
    </xdr:pic>
    <xdr:clientData/>
  </xdr:twoCellAnchor>
  <xdr:twoCellAnchor editAs="oneCell">
    <xdr:from>
      <xdr:col>3</xdr:col>
      <xdr:colOff>358141</xdr:colOff>
      <xdr:row>191</xdr:row>
      <xdr:rowOff>132188</xdr:rowOff>
    </xdr:from>
    <xdr:to>
      <xdr:col>3</xdr:col>
      <xdr:colOff>1562100</xdr:colOff>
      <xdr:row>191</xdr:row>
      <xdr:rowOff>1997816</xdr:rowOff>
    </xdr:to>
    <xdr:pic>
      <xdr:nvPicPr>
        <xdr:cNvPr id="369" name="Imagen 368">
          <a:extLst>
            <a:ext uri="{FF2B5EF4-FFF2-40B4-BE49-F238E27FC236}">
              <a16:creationId xmlns:a16="http://schemas.microsoft.com/office/drawing/2014/main" id="{3E1F8755-CB83-3B6E-3D6F-471668D7CA07}"/>
            </a:ext>
          </a:extLst>
        </xdr:cNvPr>
        <xdr:cNvPicPr>
          <a:picLocks noChangeAspect="1"/>
        </xdr:cNvPicPr>
      </xdr:nvPicPr>
      <xdr:blipFill>
        <a:blip xmlns:r="http://schemas.openxmlformats.org/officeDocument/2006/relationships" r:embed="rId245"/>
        <a:stretch>
          <a:fillRect/>
        </a:stretch>
      </xdr:blipFill>
      <xdr:spPr>
        <a:xfrm>
          <a:off x="2209801" y="372742568"/>
          <a:ext cx="1203959" cy="1856103"/>
        </a:xfrm>
        <a:prstGeom prst="rect">
          <a:avLst/>
        </a:prstGeom>
      </xdr:spPr>
    </xdr:pic>
    <xdr:clientData/>
  </xdr:twoCellAnchor>
  <xdr:oneCellAnchor>
    <xdr:from>
      <xdr:col>7</xdr:col>
      <xdr:colOff>103694</xdr:colOff>
      <xdr:row>191</xdr:row>
      <xdr:rowOff>25846</xdr:rowOff>
    </xdr:from>
    <xdr:ext cx="323026" cy="1846865"/>
    <xdr:pic>
      <xdr:nvPicPr>
        <xdr:cNvPr id="370" name="Imagen 369">
          <a:extLst>
            <a:ext uri="{FF2B5EF4-FFF2-40B4-BE49-F238E27FC236}">
              <a16:creationId xmlns:a16="http://schemas.microsoft.com/office/drawing/2014/main" id="{8DED42B2-ECF1-440E-9F24-9164BC1F5484}"/>
            </a:ext>
          </a:extLst>
        </xdr:cNvPr>
        <xdr:cNvPicPr>
          <a:picLocks noChangeAspect="1"/>
        </xdr:cNvPicPr>
      </xdr:nvPicPr>
      <xdr:blipFill>
        <a:blip xmlns:r="http://schemas.openxmlformats.org/officeDocument/2006/relationships" r:embed="rId243"/>
        <a:stretch>
          <a:fillRect/>
        </a:stretch>
      </xdr:blipFill>
      <xdr:spPr>
        <a:xfrm rot="5400000">
          <a:off x="6199774" y="371355986"/>
          <a:ext cx="1846865" cy="323026"/>
        </a:xfrm>
        <a:prstGeom prst="rect">
          <a:avLst/>
        </a:prstGeom>
      </xdr:spPr>
    </xdr:pic>
    <xdr:clientData/>
  </xdr:oneCellAnchor>
  <xdr:oneCellAnchor>
    <xdr:from>
      <xdr:col>7</xdr:col>
      <xdr:colOff>496974</xdr:colOff>
      <xdr:row>191</xdr:row>
      <xdr:rowOff>28805</xdr:rowOff>
    </xdr:from>
    <xdr:ext cx="348845" cy="1630474"/>
    <xdr:pic>
      <xdr:nvPicPr>
        <xdr:cNvPr id="371" name="Imagen 370">
          <a:extLst>
            <a:ext uri="{FF2B5EF4-FFF2-40B4-BE49-F238E27FC236}">
              <a16:creationId xmlns:a16="http://schemas.microsoft.com/office/drawing/2014/main" id="{460603B8-799E-4412-9EE3-6364E0A6FC80}"/>
            </a:ext>
          </a:extLst>
        </xdr:cNvPr>
        <xdr:cNvPicPr>
          <a:picLocks noChangeAspect="1"/>
        </xdr:cNvPicPr>
      </xdr:nvPicPr>
      <xdr:blipFill>
        <a:blip xmlns:r="http://schemas.openxmlformats.org/officeDocument/2006/relationships" r:embed="rId244"/>
        <a:stretch>
          <a:fillRect/>
        </a:stretch>
      </xdr:blipFill>
      <xdr:spPr>
        <a:xfrm rot="5400000">
          <a:off x="6714160" y="371237839"/>
          <a:ext cx="1630474" cy="348845"/>
        </a:xfrm>
        <a:prstGeom prst="rect">
          <a:avLst/>
        </a:prstGeom>
      </xdr:spPr>
    </xdr:pic>
    <xdr:clientData/>
  </xdr:oneCellAnchor>
  <xdr:twoCellAnchor editAs="oneCell">
    <xdr:from>
      <xdr:col>3</xdr:col>
      <xdr:colOff>350520</xdr:colOff>
      <xdr:row>192</xdr:row>
      <xdr:rowOff>26843</xdr:rowOff>
    </xdr:from>
    <xdr:to>
      <xdr:col>3</xdr:col>
      <xdr:colOff>1485900</xdr:colOff>
      <xdr:row>192</xdr:row>
      <xdr:rowOff>1999667</xdr:rowOff>
    </xdr:to>
    <xdr:pic>
      <xdr:nvPicPr>
        <xdr:cNvPr id="372" name="Imagen 371">
          <a:extLst>
            <a:ext uri="{FF2B5EF4-FFF2-40B4-BE49-F238E27FC236}">
              <a16:creationId xmlns:a16="http://schemas.microsoft.com/office/drawing/2014/main" id="{B4766433-21DB-B61A-F29E-C53C45F53CC2}"/>
            </a:ext>
          </a:extLst>
        </xdr:cNvPr>
        <xdr:cNvPicPr>
          <a:picLocks noChangeAspect="1"/>
        </xdr:cNvPicPr>
      </xdr:nvPicPr>
      <xdr:blipFill>
        <a:blip xmlns:r="http://schemas.openxmlformats.org/officeDocument/2006/relationships" r:embed="rId246"/>
        <a:stretch>
          <a:fillRect/>
        </a:stretch>
      </xdr:blipFill>
      <xdr:spPr>
        <a:xfrm>
          <a:off x="2202180" y="374679383"/>
          <a:ext cx="1135380" cy="1972824"/>
        </a:xfrm>
        <a:prstGeom prst="rect">
          <a:avLst/>
        </a:prstGeom>
      </xdr:spPr>
    </xdr:pic>
    <xdr:clientData/>
  </xdr:twoCellAnchor>
  <xdr:oneCellAnchor>
    <xdr:from>
      <xdr:col>7</xdr:col>
      <xdr:colOff>103694</xdr:colOff>
      <xdr:row>192</xdr:row>
      <xdr:rowOff>25846</xdr:rowOff>
    </xdr:from>
    <xdr:ext cx="323026" cy="1846865"/>
    <xdr:pic>
      <xdr:nvPicPr>
        <xdr:cNvPr id="373" name="Imagen 372">
          <a:extLst>
            <a:ext uri="{FF2B5EF4-FFF2-40B4-BE49-F238E27FC236}">
              <a16:creationId xmlns:a16="http://schemas.microsoft.com/office/drawing/2014/main" id="{7837148C-99B5-4507-A895-0FC0F6C44CC7}"/>
            </a:ext>
          </a:extLst>
        </xdr:cNvPr>
        <xdr:cNvPicPr>
          <a:picLocks noChangeAspect="1"/>
        </xdr:cNvPicPr>
      </xdr:nvPicPr>
      <xdr:blipFill>
        <a:blip xmlns:r="http://schemas.openxmlformats.org/officeDocument/2006/relationships" r:embed="rId243"/>
        <a:stretch>
          <a:fillRect/>
        </a:stretch>
      </xdr:blipFill>
      <xdr:spPr>
        <a:xfrm rot="5400000">
          <a:off x="6199774" y="373398146"/>
          <a:ext cx="1846865" cy="323026"/>
        </a:xfrm>
        <a:prstGeom prst="rect">
          <a:avLst/>
        </a:prstGeom>
      </xdr:spPr>
    </xdr:pic>
    <xdr:clientData/>
  </xdr:oneCellAnchor>
  <xdr:oneCellAnchor>
    <xdr:from>
      <xdr:col>7</xdr:col>
      <xdr:colOff>496974</xdr:colOff>
      <xdr:row>192</xdr:row>
      <xdr:rowOff>28805</xdr:rowOff>
    </xdr:from>
    <xdr:ext cx="348845" cy="1630474"/>
    <xdr:pic>
      <xdr:nvPicPr>
        <xdr:cNvPr id="374" name="Imagen 373">
          <a:extLst>
            <a:ext uri="{FF2B5EF4-FFF2-40B4-BE49-F238E27FC236}">
              <a16:creationId xmlns:a16="http://schemas.microsoft.com/office/drawing/2014/main" id="{C6E3657B-3B58-4B34-B3E5-83B0A73F1067}"/>
            </a:ext>
          </a:extLst>
        </xdr:cNvPr>
        <xdr:cNvPicPr>
          <a:picLocks noChangeAspect="1"/>
        </xdr:cNvPicPr>
      </xdr:nvPicPr>
      <xdr:blipFill>
        <a:blip xmlns:r="http://schemas.openxmlformats.org/officeDocument/2006/relationships" r:embed="rId244"/>
        <a:stretch>
          <a:fillRect/>
        </a:stretch>
      </xdr:blipFill>
      <xdr:spPr>
        <a:xfrm rot="5400000">
          <a:off x="6714160" y="373279999"/>
          <a:ext cx="1630474" cy="348845"/>
        </a:xfrm>
        <a:prstGeom prst="rect">
          <a:avLst/>
        </a:prstGeom>
      </xdr:spPr>
    </xdr:pic>
    <xdr:clientData/>
  </xdr:oneCellAnchor>
  <xdr:twoCellAnchor editAs="oneCell">
    <xdr:from>
      <xdr:col>3</xdr:col>
      <xdr:colOff>91440</xdr:colOff>
      <xdr:row>193</xdr:row>
      <xdr:rowOff>324308</xdr:rowOff>
    </xdr:from>
    <xdr:to>
      <xdr:col>3</xdr:col>
      <xdr:colOff>1882140</xdr:colOff>
      <xdr:row>193</xdr:row>
      <xdr:rowOff>1696834</xdr:rowOff>
    </xdr:to>
    <xdr:pic>
      <xdr:nvPicPr>
        <xdr:cNvPr id="375" name="Imagen 374">
          <a:extLst>
            <a:ext uri="{FF2B5EF4-FFF2-40B4-BE49-F238E27FC236}">
              <a16:creationId xmlns:a16="http://schemas.microsoft.com/office/drawing/2014/main" id="{3935EC9C-2287-4C1E-0D1B-E7A8F388FD9A}"/>
            </a:ext>
          </a:extLst>
        </xdr:cNvPr>
        <xdr:cNvPicPr>
          <a:picLocks noChangeAspect="1"/>
        </xdr:cNvPicPr>
      </xdr:nvPicPr>
      <xdr:blipFill rotWithShape="1">
        <a:blip xmlns:r="http://schemas.openxmlformats.org/officeDocument/2006/relationships" r:embed="rId247"/>
        <a:srcRect l="2390" t="11474" r="11454" b="255"/>
        <a:stretch/>
      </xdr:blipFill>
      <xdr:spPr>
        <a:xfrm>
          <a:off x="1943100" y="377019008"/>
          <a:ext cx="1790700" cy="1364906"/>
        </a:xfrm>
        <a:prstGeom prst="rect">
          <a:avLst/>
        </a:prstGeom>
      </xdr:spPr>
    </xdr:pic>
    <xdr:clientData/>
  </xdr:twoCellAnchor>
  <xdr:twoCellAnchor editAs="oneCell">
    <xdr:from>
      <xdr:col>7</xdr:col>
      <xdr:colOff>304799</xdr:colOff>
      <xdr:row>193</xdr:row>
      <xdr:rowOff>226597</xdr:rowOff>
    </xdr:from>
    <xdr:to>
      <xdr:col>7</xdr:col>
      <xdr:colOff>665502</xdr:colOff>
      <xdr:row>193</xdr:row>
      <xdr:rowOff>1638301</xdr:rowOff>
    </xdr:to>
    <xdr:pic>
      <xdr:nvPicPr>
        <xdr:cNvPr id="376" name="Imagen 375">
          <a:extLst>
            <a:ext uri="{FF2B5EF4-FFF2-40B4-BE49-F238E27FC236}">
              <a16:creationId xmlns:a16="http://schemas.microsoft.com/office/drawing/2014/main" id="{755F1FC6-B00A-3A77-6176-8591C69F0456}"/>
            </a:ext>
          </a:extLst>
        </xdr:cNvPr>
        <xdr:cNvPicPr>
          <a:picLocks noChangeAspect="1"/>
        </xdr:cNvPicPr>
      </xdr:nvPicPr>
      <xdr:blipFill>
        <a:blip xmlns:r="http://schemas.openxmlformats.org/officeDocument/2006/relationships" r:embed="rId248"/>
        <a:stretch>
          <a:fillRect/>
        </a:stretch>
      </xdr:blipFill>
      <xdr:spPr>
        <a:xfrm rot="5400000">
          <a:off x="6644919" y="377439177"/>
          <a:ext cx="1411704" cy="375943"/>
        </a:xfrm>
        <a:prstGeom prst="rect">
          <a:avLst/>
        </a:prstGeom>
      </xdr:spPr>
    </xdr:pic>
    <xdr:clientData/>
  </xdr:twoCellAnchor>
  <xdr:twoCellAnchor editAs="oneCell">
    <xdr:from>
      <xdr:col>3</xdr:col>
      <xdr:colOff>45721</xdr:colOff>
      <xdr:row>194</xdr:row>
      <xdr:rowOff>405449</xdr:rowOff>
    </xdr:from>
    <xdr:to>
      <xdr:col>3</xdr:col>
      <xdr:colOff>1885950</xdr:colOff>
      <xdr:row>194</xdr:row>
      <xdr:rowOff>1505166</xdr:rowOff>
    </xdr:to>
    <xdr:pic>
      <xdr:nvPicPr>
        <xdr:cNvPr id="377" name="Imagen 376">
          <a:extLst>
            <a:ext uri="{FF2B5EF4-FFF2-40B4-BE49-F238E27FC236}">
              <a16:creationId xmlns:a16="http://schemas.microsoft.com/office/drawing/2014/main" id="{4F68D8C9-28E2-62D3-228B-3522469EB0F8}"/>
            </a:ext>
          </a:extLst>
        </xdr:cNvPr>
        <xdr:cNvPicPr>
          <a:picLocks noChangeAspect="1"/>
        </xdr:cNvPicPr>
      </xdr:nvPicPr>
      <xdr:blipFill rotWithShape="1">
        <a:blip xmlns:r="http://schemas.openxmlformats.org/officeDocument/2006/relationships" r:embed="rId249"/>
        <a:srcRect r="14388" b="237"/>
        <a:stretch/>
      </xdr:blipFill>
      <xdr:spPr>
        <a:xfrm>
          <a:off x="1897381" y="379142309"/>
          <a:ext cx="1828799" cy="1092097"/>
        </a:xfrm>
        <a:prstGeom prst="rect">
          <a:avLst/>
        </a:prstGeom>
      </xdr:spPr>
    </xdr:pic>
    <xdr:clientData/>
  </xdr:twoCellAnchor>
  <xdr:twoCellAnchor editAs="oneCell">
    <xdr:from>
      <xdr:col>7</xdr:col>
      <xdr:colOff>301813</xdr:colOff>
      <xdr:row>194</xdr:row>
      <xdr:rowOff>48708</xdr:rowOff>
    </xdr:from>
    <xdr:to>
      <xdr:col>7</xdr:col>
      <xdr:colOff>663514</xdr:colOff>
      <xdr:row>194</xdr:row>
      <xdr:rowOff>1981201</xdr:rowOff>
    </xdr:to>
    <xdr:pic>
      <xdr:nvPicPr>
        <xdr:cNvPr id="378" name="Imagen 377">
          <a:extLst>
            <a:ext uri="{FF2B5EF4-FFF2-40B4-BE49-F238E27FC236}">
              <a16:creationId xmlns:a16="http://schemas.microsoft.com/office/drawing/2014/main" id="{F348AE95-05A5-EA46-61C9-150C9D15DCFD}"/>
            </a:ext>
          </a:extLst>
        </xdr:cNvPr>
        <xdr:cNvPicPr>
          <a:picLocks noChangeAspect="1"/>
        </xdr:cNvPicPr>
      </xdr:nvPicPr>
      <xdr:blipFill>
        <a:blip xmlns:r="http://schemas.openxmlformats.org/officeDocument/2006/relationships" r:embed="rId250"/>
        <a:stretch>
          <a:fillRect/>
        </a:stretch>
      </xdr:blipFill>
      <xdr:spPr>
        <a:xfrm rot="5400000">
          <a:off x="6371559" y="379573822"/>
          <a:ext cx="1932493" cy="355986"/>
        </a:xfrm>
        <a:prstGeom prst="rect">
          <a:avLst/>
        </a:prstGeom>
      </xdr:spPr>
    </xdr:pic>
    <xdr:clientData/>
  </xdr:twoCellAnchor>
  <xdr:twoCellAnchor editAs="oneCell">
    <xdr:from>
      <xdr:col>3</xdr:col>
      <xdr:colOff>236219</xdr:colOff>
      <xdr:row>195</xdr:row>
      <xdr:rowOff>60960</xdr:rowOff>
    </xdr:from>
    <xdr:to>
      <xdr:col>3</xdr:col>
      <xdr:colOff>1691640</xdr:colOff>
      <xdr:row>195</xdr:row>
      <xdr:rowOff>1924066</xdr:rowOff>
    </xdr:to>
    <xdr:pic>
      <xdr:nvPicPr>
        <xdr:cNvPr id="379" name="Imagen 378">
          <a:extLst>
            <a:ext uri="{FF2B5EF4-FFF2-40B4-BE49-F238E27FC236}">
              <a16:creationId xmlns:a16="http://schemas.microsoft.com/office/drawing/2014/main" id="{0379791D-BEF9-425D-EFC4-4E5C9CB0E43D}"/>
            </a:ext>
          </a:extLst>
        </xdr:cNvPr>
        <xdr:cNvPicPr>
          <a:picLocks noChangeAspect="1"/>
        </xdr:cNvPicPr>
      </xdr:nvPicPr>
      <xdr:blipFill rotWithShape="1">
        <a:blip xmlns:r="http://schemas.openxmlformats.org/officeDocument/2006/relationships" r:embed="rId251"/>
        <a:srcRect l="7553" t="460" b="1"/>
        <a:stretch/>
      </xdr:blipFill>
      <xdr:spPr>
        <a:xfrm>
          <a:off x="2087879" y="380839980"/>
          <a:ext cx="1463041" cy="1863106"/>
        </a:xfrm>
        <a:prstGeom prst="rect">
          <a:avLst/>
        </a:prstGeom>
      </xdr:spPr>
    </xdr:pic>
    <xdr:clientData/>
  </xdr:twoCellAnchor>
  <xdr:twoCellAnchor editAs="oneCell">
    <xdr:from>
      <xdr:col>7</xdr:col>
      <xdr:colOff>304800</xdr:colOff>
      <xdr:row>195</xdr:row>
      <xdr:rowOff>104087</xdr:rowOff>
    </xdr:from>
    <xdr:to>
      <xdr:col>7</xdr:col>
      <xdr:colOff>649071</xdr:colOff>
      <xdr:row>195</xdr:row>
      <xdr:rowOff>1958342</xdr:rowOff>
    </xdr:to>
    <xdr:pic>
      <xdr:nvPicPr>
        <xdr:cNvPr id="380" name="Imagen 379">
          <a:extLst>
            <a:ext uri="{FF2B5EF4-FFF2-40B4-BE49-F238E27FC236}">
              <a16:creationId xmlns:a16="http://schemas.microsoft.com/office/drawing/2014/main" id="{9CBE4063-6725-475C-6C63-E24231CEA510}"/>
            </a:ext>
          </a:extLst>
        </xdr:cNvPr>
        <xdr:cNvPicPr>
          <a:picLocks noChangeAspect="1"/>
        </xdr:cNvPicPr>
      </xdr:nvPicPr>
      <xdr:blipFill>
        <a:blip xmlns:r="http://schemas.openxmlformats.org/officeDocument/2006/relationships" r:embed="rId252"/>
        <a:stretch>
          <a:fillRect/>
        </a:stretch>
      </xdr:blipFill>
      <xdr:spPr>
        <a:xfrm rot="5400000">
          <a:off x="6403998" y="381641909"/>
          <a:ext cx="1861875" cy="344271"/>
        </a:xfrm>
        <a:prstGeom prst="rect">
          <a:avLst/>
        </a:prstGeom>
      </xdr:spPr>
    </xdr:pic>
    <xdr:clientData/>
  </xdr:twoCellAnchor>
  <xdr:twoCellAnchor editAs="oneCell">
    <xdr:from>
      <xdr:col>3</xdr:col>
      <xdr:colOff>396241</xdr:colOff>
      <xdr:row>196</xdr:row>
      <xdr:rowOff>133223</xdr:rowOff>
    </xdr:from>
    <xdr:to>
      <xdr:col>3</xdr:col>
      <xdr:colOff>1583055</xdr:colOff>
      <xdr:row>196</xdr:row>
      <xdr:rowOff>2001532</xdr:rowOff>
    </xdr:to>
    <xdr:pic>
      <xdr:nvPicPr>
        <xdr:cNvPr id="381" name="Imagen 380">
          <a:extLst>
            <a:ext uri="{FF2B5EF4-FFF2-40B4-BE49-F238E27FC236}">
              <a16:creationId xmlns:a16="http://schemas.microsoft.com/office/drawing/2014/main" id="{371E6E2F-D3EB-0E83-9708-A01E32AE0881}"/>
            </a:ext>
          </a:extLst>
        </xdr:cNvPr>
        <xdr:cNvPicPr>
          <a:picLocks noChangeAspect="1"/>
        </xdr:cNvPicPr>
      </xdr:nvPicPr>
      <xdr:blipFill>
        <a:blip xmlns:r="http://schemas.openxmlformats.org/officeDocument/2006/relationships" r:embed="rId253"/>
        <a:stretch>
          <a:fillRect/>
        </a:stretch>
      </xdr:blipFill>
      <xdr:spPr>
        <a:xfrm>
          <a:off x="2247901" y="382954403"/>
          <a:ext cx="1196339" cy="1868309"/>
        </a:xfrm>
        <a:prstGeom prst="rect">
          <a:avLst/>
        </a:prstGeom>
      </xdr:spPr>
    </xdr:pic>
    <xdr:clientData/>
  </xdr:twoCellAnchor>
  <xdr:oneCellAnchor>
    <xdr:from>
      <xdr:col>7</xdr:col>
      <xdr:colOff>304800</xdr:colOff>
      <xdr:row>196</xdr:row>
      <xdr:rowOff>104087</xdr:rowOff>
    </xdr:from>
    <xdr:ext cx="344271" cy="1861875"/>
    <xdr:pic>
      <xdr:nvPicPr>
        <xdr:cNvPr id="382" name="Imagen 381">
          <a:extLst>
            <a:ext uri="{FF2B5EF4-FFF2-40B4-BE49-F238E27FC236}">
              <a16:creationId xmlns:a16="http://schemas.microsoft.com/office/drawing/2014/main" id="{86C6CEA8-4BD6-41C5-87E8-333D499D5F8C}"/>
            </a:ext>
          </a:extLst>
        </xdr:cNvPr>
        <xdr:cNvPicPr>
          <a:picLocks noChangeAspect="1"/>
        </xdr:cNvPicPr>
      </xdr:nvPicPr>
      <xdr:blipFill>
        <a:blip xmlns:r="http://schemas.openxmlformats.org/officeDocument/2006/relationships" r:embed="rId252"/>
        <a:stretch>
          <a:fillRect/>
        </a:stretch>
      </xdr:blipFill>
      <xdr:spPr>
        <a:xfrm rot="5400000">
          <a:off x="6403998" y="381641909"/>
          <a:ext cx="1861875" cy="344271"/>
        </a:xfrm>
        <a:prstGeom prst="rect">
          <a:avLst/>
        </a:prstGeom>
      </xdr:spPr>
    </xdr:pic>
    <xdr:clientData/>
  </xdr:oneCellAnchor>
  <xdr:twoCellAnchor editAs="oneCell">
    <xdr:from>
      <xdr:col>3</xdr:col>
      <xdr:colOff>358141</xdr:colOff>
      <xdr:row>197</xdr:row>
      <xdr:rowOff>63033</xdr:rowOff>
    </xdr:from>
    <xdr:to>
      <xdr:col>3</xdr:col>
      <xdr:colOff>1544955</xdr:colOff>
      <xdr:row>197</xdr:row>
      <xdr:rowOff>2016795</xdr:rowOff>
    </xdr:to>
    <xdr:pic>
      <xdr:nvPicPr>
        <xdr:cNvPr id="383" name="Imagen 382">
          <a:extLst>
            <a:ext uri="{FF2B5EF4-FFF2-40B4-BE49-F238E27FC236}">
              <a16:creationId xmlns:a16="http://schemas.microsoft.com/office/drawing/2014/main" id="{9A599AB6-B199-B5C7-AC2E-7413AA6C5903}"/>
            </a:ext>
          </a:extLst>
        </xdr:cNvPr>
        <xdr:cNvPicPr>
          <a:picLocks noChangeAspect="1"/>
        </xdr:cNvPicPr>
      </xdr:nvPicPr>
      <xdr:blipFill>
        <a:blip xmlns:r="http://schemas.openxmlformats.org/officeDocument/2006/relationships" r:embed="rId254"/>
        <a:stretch>
          <a:fillRect/>
        </a:stretch>
      </xdr:blipFill>
      <xdr:spPr>
        <a:xfrm>
          <a:off x="2209801" y="384926373"/>
          <a:ext cx="1196339" cy="1953762"/>
        </a:xfrm>
        <a:prstGeom prst="rect">
          <a:avLst/>
        </a:prstGeom>
      </xdr:spPr>
    </xdr:pic>
    <xdr:clientData/>
  </xdr:twoCellAnchor>
  <xdr:oneCellAnchor>
    <xdr:from>
      <xdr:col>7</xdr:col>
      <xdr:colOff>304800</xdr:colOff>
      <xdr:row>197</xdr:row>
      <xdr:rowOff>104087</xdr:rowOff>
    </xdr:from>
    <xdr:ext cx="344271" cy="1861875"/>
    <xdr:pic>
      <xdr:nvPicPr>
        <xdr:cNvPr id="384" name="Imagen 383">
          <a:extLst>
            <a:ext uri="{FF2B5EF4-FFF2-40B4-BE49-F238E27FC236}">
              <a16:creationId xmlns:a16="http://schemas.microsoft.com/office/drawing/2014/main" id="{B6B6D4BB-6686-4917-853B-B81A1F24B133}"/>
            </a:ext>
          </a:extLst>
        </xdr:cNvPr>
        <xdr:cNvPicPr>
          <a:picLocks noChangeAspect="1"/>
        </xdr:cNvPicPr>
      </xdr:nvPicPr>
      <xdr:blipFill>
        <a:blip xmlns:r="http://schemas.openxmlformats.org/officeDocument/2006/relationships" r:embed="rId252"/>
        <a:stretch>
          <a:fillRect/>
        </a:stretch>
      </xdr:blipFill>
      <xdr:spPr>
        <a:xfrm rot="5400000">
          <a:off x="6403998" y="383684069"/>
          <a:ext cx="1861875" cy="344271"/>
        </a:xfrm>
        <a:prstGeom prst="rect">
          <a:avLst/>
        </a:prstGeom>
      </xdr:spPr>
    </xdr:pic>
    <xdr:clientData/>
  </xdr:oneCellAnchor>
  <xdr:twoCellAnchor editAs="oneCell">
    <xdr:from>
      <xdr:col>3</xdr:col>
      <xdr:colOff>386085</xdr:colOff>
      <xdr:row>198</xdr:row>
      <xdr:rowOff>83821</xdr:rowOff>
    </xdr:from>
    <xdr:to>
      <xdr:col>3</xdr:col>
      <xdr:colOff>1447801</xdr:colOff>
      <xdr:row>198</xdr:row>
      <xdr:rowOff>1963681</xdr:rowOff>
    </xdr:to>
    <xdr:pic>
      <xdr:nvPicPr>
        <xdr:cNvPr id="385" name="Imagen 384">
          <a:extLst>
            <a:ext uri="{FF2B5EF4-FFF2-40B4-BE49-F238E27FC236}">
              <a16:creationId xmlns:a16="http://schemas.microsoft.com/office/drawing/2014/main" id="{A209A881-0AE6-F309-9E19-F98E758D0A1C}"/>
            </a:ext>
          </a:extLst>
        </xdr:cNvPr>
        <xdr:cNvPicPr>
          <a:picLocks noChangeAspect="1"/>
        </xdr:cNvPicPr>
      </xdr:nvPicPr>
      <xdr:blipFill>
        <a:blip xmlns:r="http://schemas.openxmlformats.org/officeDocument/2006/relationships" r:embed="rId255"/>
        <a:stretch>
          <a:fillRect/>
        </a:stretch>
      </xdr:blipFill>
      <xdr:spPr>
        <a:xfrm>
          <a:off x="2237745" y="386989321"/>
          <a:ext cx="1061716" cy="1864620"/>
        </a:xfrm>
        <a:prstGeom prst="rect">
          <a:avLst/>
        </a:prstGeom>
      </xdr:spPr>
    </xdr:pic>
    <xdr:clientData/>
  </xdr:twoCellAnchor>
  <xdr:twoCellAnchor editAs="oneCell">
    <xdr:from>
      <xdr:col>7</xdr:col>
      <xdr:colOff>205740</xdr:colOff>
      <xdr:row>198</xdr:row>
      <xdr:rowOff>609600</xdr:rowOff>
    </xdr:from>
    <xdr:to>
      <xdr:col>7</xdr:col>
      <xdr:colOff>685800</xdr:colOff>
      <xdr:row>198</xdr:row>
      <xdr:rowOff>1047615</xdr:rowOff>
    </xdr:to>
    <xdr:pic>
      <xdr:nvPicPr>
        <xdr:cNvPr id="386" name="Imagen 385">
          <a:extLst>
            <a:ext uri="{FF2B5EF4-FFF2-40B4-BE49-F238E27FC236}">
              <a16:creationId xmlns:a16="http://schemas.microsoft.com/office/drawing/2014/main" id="{9F048920-99C2-35E2-2FD3-8EBCDF544E0A}"/>
            </a:ext>
          </a:extLst>
        </xdr:cNvPr>
        <xdr:cNvPicPr>
          <a:picLocks noChangeAspect="1"/>
        </xdr:cNvPicPr>
      </xdr:nvPicPr>
      <xdr:blipFill rotWithShape="1">
        <a:blip xmlns:r="http://schemas.openxmlformats.org/officeDocument/2006/relationships" r:embed="rId256"/>
        <a:srcRect l="16587" t="1" b="940"/>
        <a:stretch/>
      </xdr:blipFill>
      <xdr:spPr>
        <a:xfrm>
          <a:off x="7063740" y="387515100"/>
          <a:ext cx="480060" cy="438015"/>
        </a:xfrm>
        <a:prstGeom prst="rect">
          <a:avLst/>
        </a:prstGeom>
      </xdr:spPr>
    </xdr:pic>
    <xdr:clientData/>
  </xdr:twoCellAnchor>
  <xdr:twoCellAnchor editAs="oneCell">
    <xdr:from>
      <xdr:col>3</xdr:col>
      <xdr:colOff>426721</xdr:colOff>
      <xdr:row>199</xdr:row>
      <xdr:rowOff>76200</xdr:rowOff>
    </xdr:from>
    <xdr:to>
      <xdr:col>3</xdr:col>
      <xdr:colOff>1577340</xdr:colOff>
      <xdr:row>199</xdr:row>
      <xdr:rowOff>1964598</xdr:rowOff>
    </xdr:to>
    <xdr:pic>
      <xdr:nvPicPr>
        <xdr:cNvPr id="387" name="Imagen 386">
          <a:extLst>
            <a:ext uri="{FF2B5EF4-FFF2-40B4-BE49-F238E27FC236}">
              <a16:creationId xmlns:a16="http://schemas.microsoft.com/office/drawing/2014/main" id="{475EEBBD-1B1C-106B-E443-301E4ADF16A6}"/>
            </a:ext>
          </a:extLst>
        </xdr:cNvPr>
        <xdr:cNvPicPr>
          <a:picLocks noChangeAspect="1"/>
        </xdr:cNvPicPr>
      </xdr:nvPicPr>
      <xdr:blipFill rotWithShape="1">
        <a:blip xmlns:r="http://schemas.openxmlformats.org/officeDocument/2006/relationships" r:embed="rId257"/>
        <a:srcRect l="1222" t="3365" r="19584"/>
        <a:stretch/>
      </xdr:blipFill>
      <xdr:spPr>
        <a:xfrm>
          <a:off x="2278381" y="389023860"/>
          <a:ext cx="1158239" cy="1880778"/>
        </a:xfrm>
        <a:prstGeom prst="rect">
          <a:avLst/>
        </a:prstGeom>
      </xdr:spPr>
    </xdr:pic>
    <xdr:clientData/>
  </xdr:twoCellAnchor>
  <xdr:twoCellAnchor editAs="oneCell">
    <xdr:from>
      <xdr:col>7</xdr:col>
      <xdr:colOff>220980</xdr:colOff>
      <xdr:row>199</xdr:row>
      <xdr:rowOff>642829</xdr:rowOff>
    </xdr:from>
    <xdr:to>
      <xdr:col>7</xdr:col>
      <xdr:colOff>701040</xdr:colOff>
      <xdr:row>199</xdr:row>
      <xdr:rowOff>1047750</xdr:rowOff>
    </xdr:to>
    <xdr:pic>
      <xdr:nvPicPr>
        <xdr:cNvPr id="389" name="Imagen 388">
          <a:extLst>
            <a:ext uri="{FF2B5EF4-FFF2-40B4-BE49-F238E27FC236}">
              <a16:creationId xmlns:a16="http://schemas.microsoft.com/office/drawing/2014/main" id="{75B70E1C-4272-1F0F-6B96-16BABE77C96D}"/>
            </a:ext>
          </a:extLst>
        </xdr:cNvPr>
        <xdr:cNvPicPr>
          <a:picLocks noChangeAspect="1"/>
        </xdr:cNvPicPr>
      </xdr:nvPicPr>
      <xdr:blipFill>
        <a:blip xmlns:r="http://schemas.openxmlformats.org/officeDocument/2006/relationships" r:embed="rId258"/>
        <a:stretch>
          <a:fillRect/>
        </a:stretch>
      </xdr:blipFill>
      <xdr:spPr>
        <a:xfrm>
          <a:off x="7078980" y="389590489"/>
          <a:ext cx="480060" cy="393491"/>
        </a:xfrm>
        <a:prstGeom prst="rect">
          <a:avLst/>
        </a:prstGeom>
      </xdr:spPr>
    </xdr:pic>
    <xdr:clientData/>
  </xdr:twoCellAnchor>
  <xdr:twoCellAnchor editAs="oneCell">
    <xdr:from>
      <xdr:col>3</xdr:col>
      <xdr:colOff>335281</xdr:colOff>
      <xdr:row>200</xdr:row>
      <xdr:rowOff>97546</xdr:rowOff>
    </xdr:from>
    <xdr:to>
      <xdr:col>3</xdr:col>
      <xdr:colOff>1562100</xdr:colOff>
      <xdr:row>200</xdr:row>
      <xdr:rowOff>1960603</xdr:rowOff>
    </xdr:to>
    <xdr:pic>
      <xdr:nvPicPr>
        <xdr:cNvPr id="390" name="Imagen 389">
          <a:extLst>
            <a:ext uri="{FF2B5EF4-FFF2-40B4-BE49-F238E27FC236}">
              <a16:creationId xmlns:a16="http://schemas.microsoft.com/office/drawing/2014/main" id="{3C21240D-058D-F00E-352E-2FB054686F70}"/>
            </a:ext>
          </a:extLst>
        </xdr:cNvPr>
        <xdr:cNvPicPr>
          <a:picLocks noChangeAspect="1"/>
        </xdr:cNvPicPr>
      </xdr:nvPicPr>
      <xdr:blipFill rotWithShape="1">
        <a:blip xmlns:r="http://schemas.openxmlformats.org/officeDocument/2006/relationships" r:embed="rId259"/>
        <a:srcRect t="1" r="19444" b="-660"/>
        <a:stretch/>
      </xdr:blipFill>
      <xdr:spPr>
        <a:xfrm>
          <a:off x="2186941" y="391087366"/>
          <a:ext cx="1226819" cy="1878297"/>
        </a:xfrm>
        <a:prstGeom prst="rect">
          <a:avLst/>
        </a:prstGeom>
      </xdr:spPr>
    </xdr:pic>
    <xdr:clientData/>
  </xdr:twoCellAnchor>
  <xdr:oneCellAnchor>
    <xdr:from>
      <xdr:col>7</xdr:col>
      <xdr:colOff>220980</xdr:colOff>
      <xdr:row>200</xdr:row>
      <xdr:rowOff>642829</xdr:rowOff>
    </xdr:from>
    <xdr:ext cx="480060" cy="393491"/>
    <xdr:pic>
      <xdr:nvPicPr>
        <xdr:cNvPr id="391" name="Imagen 390">
          <a:extLst>
            <a:ext uri="{FF2B5EF4-FFF2-40B4-BE49-F238E27FC236}">
              <a16:creationId xmlns:a16="http://schemas.microsoft.com/office/drawing/2014/main" id="{F8D0069A-4965-4735-A861-D30904B5ECEF}"/>
            </a:ext>
          </a:extLst>
        </xdr:cNvPr>
        <xdr:cNvPicPr>
          <a:picLocks noChangeAspect="1"/>
        </xdr:cNvPicPr>
      </xdr:nvPicPr>
      <xdr:blipFill>
        <a:blip xmlns:r="http://schemas.openxmlformats.org/officeDocument/2006/relationships" r:embed="rId258"/>
        <a:stretch>
          <a:fillRect/>
        </a:stretch>
      </xdr:blipFill>
      <xdr:spPr>
        <a:xfrm>
          <a:off x="7078980" y="389590489"/>
          <a:ext cx="480060" cy="393491"/>
        </a:xfrm>
        <a:prstGeom prst="rect">
          <a:avLst/>
        </a:prstGeom>
      </xdr:spPr>
    </xdr:pic>
    <xdr:clientData/>
  </xdr:oneCellAnchor>
  <xdr:twoCellAnchor editAs="oneCell">
    <xdr:from>
      <xdr:col>3</xdr:col>
      <xdr:colOff>396241</xdr:colOff>
      <xdr:row>201</xdr:row>
      <xdr:rowOff>91439</xdr:rowOff>
    </xdr:from>
    <xdr:to>
      <xdr:col>3</xdr:col>
      <xdr:colOff>1539240</xdr:colOff>
      <xdr:row>201</xdr:row>
      <xdr:rowOff>1884490</xdr:rowOff>
    </xdr:to>
    <xdr:pic>
      <xdr:nvPicPr>
        <xdr:cNvPr id="392" name="Imagen 391">
          <a:extLst>
            <a:ext uri="{FF2B5EF4-FFF2-40B4-BE49-F238E27FC236}">
              <a16:creationId xmlns:a16="http://schemas.microsoft.com/office/drawing/2014/main" id="{63F14231-421E-204D-A7CA-41D5C9228607}"/>
            </a:ext>
          </a:extLst>
        </xdr:cNvPr>
        <xdr:cNvPicPr>
          <a:picLocks noChangeAspect="1"/>
        </xdr:cNvPicPr>
      </xdr:nvPicPr>
      <xdr:blipFill rotWithShape="1">
        <a:blip xmlns:r="http://schemas.openxmlformats.org/officeDocument/2006/relationships" r:embed="rId260"/>
        <a:srcRect t="5666" r="12789"/>
        <a:stretch/>
      </xdr:blipFill>
      <xdr:spPr>
        <a:xfrm>
          <a:off x="2247901" y="393123419"/>
          <a:ext cx="1150619" cy="1804481"/>
        </a:xfrm>
        <a:prstGeom prst="rect">
          <a:avLst/>
        </a:prstGeom>
      </xdr:spPr>
    </xdr:pic>
    <xdr:clientData/>
  </xdr:twoCellAnchor>
  <xdr:oneCellAnchor>
    <xdr:from>
      <xdr:col>7</xdr:col>
      <xdr:colOff>220980</xdr:colOff>
      <xdr:row>201</xdr:row>
      <xdr:rowOff>642829</xdr:rowOff>
    </xdr:from>
    <xdr:ext cx="480060" cy="393491"/>
    <xdr:pic>
      <xdr:nvPicPr>
        <xdr:cNvPr id="393" name="Imagen 392">
          <a:extLst>
            <a:ext uri="{FF2B5EF4-FFF2-40B4-BE49-F238E27FC236}">
              <a16:creationId xmlns:a16="http://schemas.microsoft.com/office/drawing/2014/main" id="{1158E4E3-3D14-4C85-AC56-9E90A94F0ED8}"/>
            </a:ext>
          </a:extLst>
        </xdr:cNvPr>
        <xdr:cNvPicPr>
          <a:picLocks noChangeAspect="1"/>
        </xdr:cNvPicPr>
      </xdr:nvPicPr>
      <xdr:blipFill>
        <a:blip xmlns:r="http://schemas.openxmlformats.org/officeDocument/2006/relationships" r:embed="rId258"/>
        <a:stretch>
          <a:fillRect/>
        </a:stretch>
      </xdr:blipFill>
      <xdr:spPr>
        <a:xfrm>
          <a:off x="7078980" y="391632649"/>
          <a:ext cx="480060" cy="393491"/>
        </a:xfrm>
        <a:prstGeom prst="rect">
          <a:avLst/>
        </a:prstGeom>
      </xdr:spPr>
    </xdr:pic>
    <xdr:clientData/>
  </xdr:oneCellAnchor>
  <xdr:twoCellAnchor editAs="oneCell">
    <xdr:from>
      <xdr:col>3</xdr:col>
      <xdr:colOff>373382</xdr:colOff>
      <xdr:row>202</xdr:row>
      <xdr:rowOff>91440</xdr:rowOff>
    </xdr:from>
    <xdr:to>
      <xdr:col>3</xdr:col>
      <xdr:colOff>1615440</xdr:colOff>
      <xdr:row>202</xdr:row>
      <xdr:rowOff>2149435</xdr:rowOff>
    </xdr:to>
    <xdr:pic>
      <xdr:nvPicPr>
        <xdr:cNvPr id="394" name="Imagen 393">
          <a:extLst>
            <a:ext uri="{FF2B5EF4-FFF2-40B4-BE49-F238E27FC236}">
              <a16:creationId xmlns:a16="http://schemas.microsoft.com/office/drawing/2014/main" id="{7F11415A-50BF-74CE-4D91-D7DF00089155}"/>
            </a:ext>
          </a:extLst>
        </xdr:cNvPr>
        <xdr:cNvPicPr>
          <a:picLocks noChangeAspect="1"/>
        </xdr:cNvPicPr>
      </xdr:nvPicPr>
      <xdr:blipFill rotWithShape="1">
        <a:blip xmlns:r="http://schemas.openxmlformats.org/officeDocument/2006/relationships" r:embed="rId261"/>
        <a:srcRect l="1" t="-1" r="30634" b="-75"/>
        <a:stretch/>
      </xdr:blipFill>
      <xdr:spPr>
        <a:xfrm>
          <a:off x="2225042" y="395165580"/>
          <a:ext cx="1242058" cy="2048470"/>
        </a:xfrm>
        <a:prstGeom prst="rect">
          <a:avLst/>
        </a:prstGeom>
      </xdr:spPr>
    </xdr:pic>
    <xdr:clientData/>
  </xdr:twoCellAnchor>
  <xdr:oneCellAnchor>
    <xdr:from>
      <xdr:col>7</xdr:col>
      <xdr:colOff>220980</xdr:colOff>
      <xdr:row>202</xdr:row>
      <xdr:rowOff>642829</xdr:rowOff>
    </xdr:from>
    <xdr:ext cx="480060" cy="393491"/>
    <xdr:pic>
      <xdr:nvPicPr>
        <xdr:cNvPr id="395" name="Imagen 394">
          <a:extLst>
            <a:ext uri="{FF2B5EF4-FFF2-40B4-BE49-F238E27FC236}">
              <a16:creationId xmlns:a16="http://schemas.microsoft.com/office/drawing/2014/main" id="{119F483B-4AC3-4DE3-9411-A0E9950A1C81}"/>
            </a:ext>
          </a:extLst>
        </xdr:cNvPr>
        <xdr:cNvPicPr>
          <a:picLocks noChangeAspect="1"/>
        </xdr:cNvPicPr>
      </xdr:nvPicPr>
      <xdr:blipFill>
        <a:blip xmlns:r="http://schemas.openxmlformats.org/officeDocument/2006/relationships" r:embed="rId258"/>
        <a:stretch>
          <a:fillRect/>
        </a:stretch>
      </xdr:blipFill>
      <xdr:spPr>
        <a:xfrm>
          <a:off x="7078980" y="393674809"/>
          <a:ext cx="480060" cy="393491"/>
        </a:xfrm>
        <a:prstGeom prst="rect">
          <a:avLst/>
        </a:prstGeom>
      </xdr:spPr>
    </xdr:pic>
    <xdr:clientData/>
  </xdr:oneCellAnchor>
  <xdr:oneCellAnchor>
    <xdr:from>
      <xdr:col>7</xdr:col>
      <xdr:colOff>220980</xdr:colOff>
      <xdr:row>203</xdr:row>
      <xdr:rowOff>642829</xdr:rowOff>
    </xdr:from>
    <xdr:ext cx="480060" cy="393491"/>
    <xdr:pic>
      <xdr:nvPicPr>
        <xdr:cNvPr id="396" name="Imagen 395">
          <a:extLst>
            <a:ext uri="{FF2B5EF4-FFF2-40B4-BE49-F238E27FC236}">
              <a16:creationId xmlns:a16="http://schemas.microsoft.com/office/drawing/2014/main" id="{AC725A7B-0CB5-472C-B474-2E96E01429E2}"/>
            </a:ext>
          </a:extLst>
        </xdr:cNvPr>
        <xdr:cNvPicPr>
          <a:picLocks noChangeAspect="1"/>
        </xdr:cNvPicPr>
      </xdr:nvPicPr>
      <xdr:blipFill>
        <a:blip xmlns:r="http://schemas.openxmlformats.org/officeDocument/2006/relationships" r:embed="rId258"/>
        <a:stretch>
          <a:fillRect/>
        </a:stretch>
      </xdr:blipFill>
      <xdr:spPr>
        <a:xfrm>
          <a:off x="7078980" y="395716969"/>
          <a:ext cx="480060" cy="393491"/>
        </a:xfrm>
        <a:prstGeom prst="rect">
          <a:avLst/>
        </a:prstGeom>
      </xdr:spPr>
    </xdr:pic>
    <xdr:clientData/>
  </xdr:oneCellAnchor>
  <xdr:twoCellAnchor editAs="oneCell">
    <xdr:from>
      <xdr:col>3</xdr:col>
      <xdr:colOff>266701</xdr:colOff>
      <xdr:row>203</xdr:row>
      <xdr:rowOff>72738</xdr:rowOff>
    </xdr:from>
    <xdr:to>
      <xdr:col>3</xdr:col>
      <xdr:colOff>1621155</xdr:colOff>
      <xdr:row>203</xdr:row>
      <xdr:rowOff>2212966</xdr:rowOff>
    </xdr:to>
    <xdr:pic>
      <xdr:nvPicPr>
        <xdr:cNvPr id="397" name="Imagen 396">
          <a:extLst>
            <a:ext uri="{FF2B5EF4-FFF2-40B4-BE49-F238E27FC236}">
              <a16:creationId xmlns:a16="http://schemas.microsoft.com/office/drawing/2014/main" id="{5C441274-AE93-4F11-BAEA-F0172B691338}"/>
            </a:ext>
          </a:extLst>
        </xdr:cNvPr>
        <xdr:cNvPicPr>
          <a:picLocks noChangeAspect="1"/>
        </xdr:cNvPicPr>
      </xdr:nvPicPr>
      <xdr:blipFill>
        <a:blip xmlns:r="http://schemas.openxmlformats.org/officeDocument/2006/relationships" r:embed="rId262"/>
        <a:stretch>
          <a:fillRect/>
        </a:stretch>
      </xdr:blipFill>
      <xdr:spPr>
        <a:xfrm>
          <a:off x="2118361" y="397470978"/>
          <a:ext cx="1363979" cy="2140228"/>
        </a:xfrm>
        <a:prstGeom prst="rect">
          <a:avLst/>
        </a:prstGeom>
      </xdr:spPr>
    </xdr:pic>
    <xdr:clientData/>
  </xdr:twoCellAnchor>
  <xdr:twoCellAnchor editAs="oneCell">
    <xdr:from>
      <xdr:col>3</xdr:col>
      <xdr:colOff>243840</xdr:colOff>
      <xdr:row>204</xdr:row>
      <xdr:rowOff>99060</xdr:rowOff>
    </xdr:from>
    <xdr:to>
      <xdr:col>3</xdr:col>
      <xdr:colOff>1562100</xdr:colOff>
      <xdr:row>204</xdr:row>
      <xdr:rowOff>2155573</xdr:rowOff>
    </xdr:to>
    <xdr:pic>
      <xdr:nvPicPr>
        <xdr:cNvPr id="399" name="Imagen 398">
          <a:extLst>
            <a:ext uri="{FF2B5EF4-FFF2-40B4-BE49-F238E27FC236}">
              <a16:creationId xmlns:a16="http://schemas.microsoft.com/office/drawing/2014/main" id="{C2C3EE86-FD67-0B58-00A4-B43AB1FC87AA}"/>
            </a:ext>
          </a:extLst>
        </xdr:cNvPr>
        <xdr:cNvPicPr>
          <a:picLocks noChangeAspect="1"/>
        </xdr:cNvPicPr>
      </xdr:nvPicPr>
      <xdr:blipFill rotWithShape="1">
        <a:blip xmlns:r="http://schemas.openxmlformats.org/officeDocument/2006/relationships" r:embed="rId263"/>
        <a:srcRect l="8987" t="1100"/>
        <a:stretch/>
      </xdr:blipFill>
      <xdr:spPr>
        <a:xfrm>
          <a:off x="2095500" y="399821400"/>
          <a:ext cx="1318260" cy="2066038"/>
        </a:xfrm>
        <a:prstGeom prst="rect">
          <a:avLst/>
        </a:prstGeom>
      </xdr:spPr>
    </xdr:pic>
    <xdr:clientData/>
  </xdr:twoCellAnchor>
  <xdr:twoCellAnchor editAs="oneCell">
    <xdr:from>
      <xdr:col>3</xdr:col>
      <xdr:colOff>320040</xdr:colOff>
      <xdr:row>205</xdr:row>
      <xdr:rowOff>220979</xdr:rowOff>
    </xdr:from>
    <xdr:to>
      <xdr:col>3</xdr:col>
      <xdr:colOff>1581150</xdr:colOff>
      <xdr:row>205</xdr:row>
      <xdr:rowOff>2645336</xdr:rowOff>
    </xdr:to>
    <xdr:pic>
      <xdr:nvPicPr>
        <xdr:cNvPr id="400" name="Imagen 399">
          <a:extLst>
            <a:ext uri="{FF2B5EF4-FFF2-40B4-BE49-F238E27FC236}">
              <a16:creationId xmlns:a16="http://schemas.microsoft.com/office/drawing/2014/main" id="{8928561F-BCAF-E07A-652A-95299233A51D}"/>
            </a:ext>
          </a:extLst>
        </xdr:cNvPr>
        <xdr:cNvPicPr>
          <a:picLocks noChangeAspect="1"/>
        </xdr:cNvPicPr>
      </xdr:nvPicPr>
      <xdr:blipFill rotWithShape="1">
        <a:blip xmlns:r="http://schemas.openxmlformats.org/officeDocument/2006/relationships" r:embed="rId264"/>
        <a:srcRect l="16126" t="1122" r="-477" b="-75"/>
        <a:stretch/>
      </xdr:blipFill>
      <xdr:spPr>
        <a:xfrm>
          <a:off x="2171700" y="402267419"/>
          <a:ext cx="1249680" cy="2431977"/>
        </a:xfrm>
        <a:prstGeom prst="rect">
          <a:avLst/>
        </a:prstGeom>
      </xdr:spPr>
    </xdr:pic>
    <xdr:clientData/>
  </xdr:twoCellAnchor>
  <xdr:oneCellAnchor>
    <xdr:from>
      <xdr:col>7</xdr:col>
      <xdr:colOff>205740</xdr:colOff>
      <xdr:row>205</xdr:row>
      <xdr:rowOff>990600</xdr:rowOff>
    </xdr:from>
    <xdr:ext cx="480060" cy="393491"/>
    <xdr:pic>
      <xdr:nvPicPr>
        <xdr:cNvPr id="401" name="Imagen 400">
          <a:extLst>
            <a:ext uri="{FF2B5EF4-FFF2-40B4-BE49-F238E27FC236}">
              <a16:creationId xmlns:a16="http://schemas.microsoft.com/office/drawing/2014/main" id="{20ECDEBC-21FA-418F-92E4-C77EDF325107}"/>
            </a:ext>
          </a:extLst>
        </xdr:cNvPr>
        <xdr:cNvPicPr>
          <a:picLocks noChangeAspect="1"/>
        </xdr:cNvPicPr>
      </xdr:nvPicPr>
      <xdr:blipFill>
        <a:blip xmlns:r="http://schemas.openxmlformats.org/officeDocument/2006/relationships" r:embed="rId258"/>
        <a:stretch>
          <a:fillRect/>
        </a:stretch>
      </xdr:blipFill>
      <xdr:spPr>
        <a:xfrm>
          <a:off x="7063740" y="403037040"/>
          <a:ext cx="480060" cy="393491"/>
        </a:xfrm>
        <a:prstGeom prst="rect">
          <a:avLst/>
        </a:prstGeom>
      </xdr:spPr>
    </xdr:pic>
    <xdr:clientData/>
  </xdr:oneCellAnchor>
  <xdr:twoCellAnchor editAs="oneCell">
    <xdr:from>
      <xdr:col>3</xdr:col>
      <xdr:colOff>236221</xdr:colOff>
      <xdr:row>206</xdr:row>
      <xdr:rowOff>251460</xdr:rowOff>
    </xdr:from>
    <xdr:to>
      <xdr:col>3</xdr:col>
      <xdr:colOff>1618240</xdr:colOff>
      <xdr:row>206</xdr:row>
      <xdr:rowOff>2572999</xdr:rowOff>
    </xdr:to>
    <xdr:pic>
      <xdr:nvPicPr>
        <xdr:cNvPr id="402" name="Imagen 401">
          <a:extLst>
            <a:ext uri="{FF2B5EF4-FFF2-40B4-BE49-F238E27FC236}">
              <a16:creationId xmlns:a16="http://schemas.microsoft.com/office/drawing/2014/main" id="{1675B296-E5CA-D72B-BAC8-E8136E6C7BD7}"/>
            </a:ext>
          </a:extLst>
        </xdr:cNvPr>
        <xdr:cNvPicPr>
          <a:picLocks noChangeAspect="1"/>
        </xdr:cNvPicPr>
      </xdr:nvPicPr>
      <xdr:blipFill>
        <a:blip xmlns:r="http://schemas.openxmlformats.org/officeDocument/2006/relationships" r:embed="rId265"/>
        <a:stretch>
          <a:fillRect/>
        </a:stretch>
      </xdr:blipFill>
      <xdr:spPr>
        <a:xfrm>
          <a:off x="2087881" y="405117300"/>
          <a:ext cx="1389639" cy="2306299"/>
        </a:xfrm>
        <a:prstGeom prst="rect">
          <a:avLst/>
        </a:prstGeom>
      </xdr:spPr>
    </xdr:pic>
    <xdr:clientData/>
  </xdr:twoCellAnchor>
  <xdr:oneCellAnchor>
    <xdr:from>
      <xdr:col>7</xdr:col>
      <xdr:colOff>182880</xdr:colOff>
      <xdr:row>206</xdr:row>
      <xdr:rowOff>1150620</xdr:rowOff>
    </xdr:from>
    <xdr:ext cx="480060" cy="393491"/>
    <xdr:pic>
      <xdr:nvPicPr>
        <xdr:cNvPr id="403" name="Imagen 402">
          <a:extLst>
            <a:ext uri="{FF2B5EF4-FFF2-40B4-BE49-F238E27FC236}">
              <a16:creationId xmlns:a16="http://schemas.microsoft.com/office/drawing/2014/main" id="{69A6A4C2-EDB2-4884-94EC-7939B7875B03}"/>
            </a:ext>
          </a:extLst>
        </xdr:cNvPr>
        <xdr:cNvPicPr>
          <a:picLocks noChangeAspect="1"/>
        </xdr:cNvPicPr>
      </xdr:nvPicPr>
      <xdr:blipFill>
        <a:blip xmlns:r="http://schemas.openxmlformats.org/officeDocument/2006/relationships" r:embed="rId258"/>
        <a:stretch>
          <a:fillRect/>
        </a:stretch>
      </xdr:blipFill>
      <xdr:spPr>
        <a:xfrm>
          <a:off x="7040880" y="406016460"/>
          <a:ext cx="480060" cy="393491"/>
        </a:xfrm>
        <a:prstGeom prst="rect">
          <a:avLst/>
        </a:prstGeom>
      </xdr:spPr>
    </xdr:pic>
    <xdr:clientData/>
  </xdr:oneCellAnchor>
  <xdr:twoCellAnchor editAs="oneCell">
    <xdr:from>
      <xdr:col>3</xdr:col>
      <xdr:colOff>137160</xdr:colOff>
      <xdr:row>207</xdr:row>
      <xdr:rowOff>186462</xdr:rowOff>
    </xdr:from>
    <xdr:to>
      <xdr:col>3</xdr:col>
      <xdr:colOff>1775459</xdr:colOff>
      <xdr:row>207</xdr:row>
      <xdr:rowOff>2613073</xdr:rowOff>
    </xdr:to>
    <xdr:pic>
      <xdr:nvPicPr>
        <xdr:cNvPr id="404" name="Imagen 403">
          <a:extLst>
            <a:ext uri="{FF2B5EF4-FFF2-40B4-BE49-F238E27FC236}">
              <a16:creationId xmlns:a16="http://schemas.microsoft.com/office/drawing/2014/main" id="{7747FEB9-EE33-3B9C-82E9-365CFF002E8B}"/>
            </a:ext>
          </a:extLst>
        </xdr:cNvPr>
        <xdr:cNvPicPr>
          <a:picLocks noChangeAspect="1"/>
        </xdr:cNvPicPr>
      </xdr:nvPicPr>
      <xdr:blipFill>
        <a:blip xmlns:r="http://schemas.openxmlformats.org/officeDocument/2006/relationships" r:embed="rId266"/>
        <a:stretch>
          <a:fillRect/>
        </a:stretch>
      </xdr:blipFill>
      <xdr:spPr>
        <a:xfrm>
          <a:off x="1988820" y="407871702"/>
          <a:ext cx="1630679" cy="2436136"/>
        </a:xfrm>
        <a:prstGeom prst="rect">
          <a:avLst/>
        </a:prstGeom>
      </xdr:spPr>
    </xdr:pic>
    <xdr:clientData/>
  </xdr:twoCellAnchor>
  <xdr:oneCellAnchor>
    <xdr:from>
      <xdr:col>7</xdr:col>
      <xdr:colOff>182880</xdr:colOff>
      <xdr:row>207</xdr:row>
      <xdr:rowOff>1150620</xdr:rowOff>
    </xdr:from>
    <xdr:ext cx="480060" cy="393491"/>
    <xdr:pic>
      <xdr:nvPicPr>
        <xdr:cNvPr id="405" name="Imagen 404">
          <a:extLst>
            <a:ext uri="{FF2B5EF4-FFF2-40B4-BE49-F238E27FC236}">
              <a16:creationId xmlns:a16="http://schemas.microsoft.com/office/drawing/2014/main" id="{F041C950-DAD4-4B06-8120-4BC31BFC2B6A}"/>
            </a:ext>
          </a:extLst>
        </xdr:cNvPr>
        <xdr:cNvPicPr>
          <a:picLocks noChangeAspect="1"/>
        </xdr:cNvPicPr>
      </xdr:nvPicPr>
      <xdr:blipFill>
        <a:blip xmlns:r="http://schemas.openxmlformats.org/officeDocument/2006/relationships" r:embed="rId258"/>
        <a:stretch>
          <a:fillRect/>
        </a:stretch>
      </xdr:blipFill>
      <xdr:spPr>
        <a:xfrm>
          <a:off x="7040880" y="406016460"/>
          <a:ext cx="480060" cy="393491"/>
        </a:xfrm>
        <a:prstGeom prst="rect">
          <a:avLst/>
        </a:prstGeom>
      </xdr:spPr>
    </xdr:pic>
    <xdr:clientData/>
  </xdr:oneCellAnchor>
  <xdr:twoCellAnchor editAs="oneCell">
    <xdr:from>
      <xdr:col>7</xdr:col>
      <xdr:colOff>99060</xdr:colOff>
      <xdr:row>208</xdr:row>
      <xdr:rowOff>1043940</xdr:rowOff>
    </xdr:from>
    <xdr:to>
      <xdr:col>7</xdr:col>
      <xdr:colOff>746679</xdr:colOff>
      <xdr:row>208</xdr:row>
      <xdr:rowOff>1693463</xdr:rowOff>
    </xdr:to>
    <xdr:pic>
      <xdr:nvPicPr>
        <xdr:cNvPr id="406" name="Imagen 405">
          <a:extLst>
            <a:ext uri="{FF2B5EF4-FFF2-40B4-BE49-F238E27FC236}">
              <a16:creationId xmlns:a16="http://schemas.microsoft.com/office/drawing/2014/main" id="{B4C7188C-290A-88AF-E880-88A30D224F5A}"/>
            </a:ext>
          </a:extLst>
        </xdr:cNvPr>
        <xdr:cNvPicPr>
          <a:picLocks noChangeAspect="1"/>
        </xdr:cNvPicPr>
      </xdr:nvPicPr>
      <xdr:blipFill>
        <a:blip xmlns:r="http://schemas.openxmlformats.org/officeDocument/2006/relationships" r:embed="rId267"/>
        <a:stretch>
          <a:fillRect/>
        </a:stretch>
      </xdr:blipFill>
      <xdr:spPr>
        <a:xfrm>
          <a:off x="6957060" y="411548580"/>
          <a:ext cx="647619" cy="657143"/>
        </a:xfrm>
        <a:prstGeom prst="rect">
          <a:avLst/>
        </a:prstGeom>
      </xdr:spPr>
    </xdr:pic>
    <xdr:clientData/>
  </xdr:twoCellAnchor>
  <xdr:twoCellAnchor editAs="oneCell">
    <xdr:from>
      <xdr:col>3</xdr:col>
      <xdr:colOff>236220</xdr:colOff>
      <xdr:row>208</xdr:row>
      <xdr:rowOff>350520</xdr:rowOff>
    </xdr:from>
    <xdr:to>
      <xdr:col>3</xdr:col>
      <xdr:colOff>1673633</xdr:colOff>
      <xdr:row>208</xdr:row>
      <xdr:rowOff>2498766</xdr:rowOff>
    </xdr:to>
    <xdr:pic>
      <xdr:nvPicPr>
        <xdr:cNvPr id="407" name="Imagen 406">
          <a:extLst>
            <a:ext uri="{FF2B5EF4-FFF2-40B4-BE49-F238E27FC236}">
              <a16:creationId xmlns:a16="http://schemas.microsoft.com/office/drawing/2014/main" id="{8F20C7A7-18BB-C3E7-AF8A-CE6C166B8599}"/>
            </a:ext>
          </a:extLst>
        </xdr:cNvPr>
        <xdr:cNvPicPr>
          <a:picLocks noChangeAspect="1"/>
        </xdr:cNvPicPr>
      </xdr:nvPicPr>
      <xdr:blipFill>
        <a:blip xmlns:r="http://schemas.openxmlformats.org/officeDocument/2006/relationships" r:embed="rId268"/>
        <a:stretch>
          <a:fillRect/>
        </a:stretch>
      </xdr:blipFill>
      <xdr:spPr>
        <a:xfrm>
          <a:off x="2087880" y="410855160"/>
          <a:ext cx="1437413" cy="2153961"/>
        </a:xfrm>
        <a:prstGeom prst="rect">
          <a:avLst/>
        </a:prstGeom>
      </xdr:spPr>
    </xdr:pic>
    <xdr:clientData/>
  </xdr:twoCellAnchor>
  <xdr:twoCellAnchor editAs="oneCell">
    <xdr:from>
      <xdr:col>3</xdr:col>
      <xdr:colOff>213361</xdr:colOff>
      <xdr:row>209</xdr:row>
      <xdr:rowOff>190500</xdr:rowOff>
    </xdr:from>
    <xdr:to>
      <xdr:col>3</xdr:col>
      <xdr:colOff>1654306</xdr:colOff>
      <xdr:row>209</xdr:row>
      <xdr:rowOff>2590799</xdr:rowOff>
    </xdr:to>
    <xdr:pic>
      <xdr:nvPicPr>
        <xdr:cNvPr id="408" name="Imagen 407">
          <a:extLst>
            <a:ext uri="{FF2B5EF4-FFF2-40B4-BE49-F238E27FC236}">
              <a16:creationId xmlns:a16="http://schemas.microsoft.com/office/drawing/2014/main" id="{5E1048A6-3FE8-58FA-CD1E-8F630EC009BD}"/>
            </a:ext>
          </a:extLst>
        </xdr:cNvPr>
        <xdr:cNvPicPr>
          <a:picLocks noChangeAspect="1"/>
        </xdr:cNvPicPr>
      </xdr:nvPicPr>
      <xdr:blipFill>
        <a:blip xmlns:r="http://schemas.openxmlformats.org/officeDocument/2006/relationships" r:embed="rId269"/>
        <a:stretch>
          <a:fillRect/>
        </a:stretch>
      </xdr:blipFill>
      <xdr:spPr>
        <a:xfrm>
          <a:off x="2065021" y="413514540"/>
          <a:ext cx="1435230" cy="2400299"/>
        </a:xfrm>
        <a:prstGeom prst="rect">
          <a:avLst/>
        </a:prstGeom>
      </xdr:spPr>
    </xdr:pic>
    <xdr:clientData/>
  </xdr:twoCellAnchor>
  <xdr:twoCellAnchor editAs="oneCell">
    <xdr:from>
      <xdr:col>7</xdr:col>
      <xdr:colOff>182880</xdr:colOff>
      <xdr:row>209</xdr:row>
      <xdr:rowOff>1028701</xdr:rowOff>
    </xdr:from>
    <xdr:to>
      <xdr:col>7</xdr:col>
      <xdr:colOff>701212</xdr:colOff>
      <xdr:row>209</xdr:row>
      <xdr:rowOff>1539240</xdr:rowOff>
    </xdr:to>
    <xdr:pic>
      <xdr:nvPicPr>
        <xdr:cNvPr id="409" name="Imagen 408">
          <a:extLst>
            <a:ext uri="{FF2B5EF4-FFF2-40B4-BE49-F238E27FC236}">
              <a16:creationId xmlns:a16="http://schemas.microsoft.com/office/drawing/2014/main" id="{EA93BC47-8DA4-FB9D-41E3-C23F3A356D73}"/>
            </a:ext>
          </a:extLst>
        </xdr:cNvPr>
        <xdr:cNvPicPr>
          <a:picLocks noChangeAspect="1"/>
        </xdr:cNvPicPr>
      </xdr:nvPicPr>
      <xdr:blipFill rotWithShape="1">
        <a:blip xmlns:r="http://schemas.openxmlformats.org/officeDocument/2006/relationships" r:embed="rId270"/>
        <a:srcRect l="13523" t="1" r="-1" b="6654"/>
        <a:stretch/>
      </xdr:blipFill>
      <xdr:spPr>
        <a:xfrm>
          <a:off x="7040880" y="414352741"/>
          <a:ext cx="508807" cy="510539"/>
        </a:xfrm>
        <a:prstGeom prst="rect">
          <a:avLst/>
        </a:prstGeom>
      </xdr:spPr>
    </xdr:pic>
    <xdr:clientData/>
  </xdr:twoCellAnchor>
  <xdr:twoCellAnchor editAs="oneCell">
    <xdr:from>
      <xdr:col>7</xdr:col>
      <xdr:colOff>212282</xdr:colOff>
      <xdr:row>210</xdr:row>
      <xdr:rowOff>290639</xdr:rowOff>
    </xdr:from>
    <xdr:to>
      <xdr:col>7</xdr:col>
      <xdr:colOff>630495</xdr:colOff>
      <xdr:row>210</xdr:row>
      <xdr:rowOff>2076453</xdr:rowOff>
    </xdr:to>
    <xdr:pic>
      <xdr:nvPicPr>
        <xdr:cNvPr id="410" name="Imagen 409">
          <a:extLst>
            <a:ext uri="{FF2B5EF4-FFF2-40B4-BE49-F238E27FC236}">
              <a16:creationId xmlns:a16="http://schemas.microsoft.com/office/drawing/2014/main" id="{C23C984A-825A-4D6B-AB72-75A294E9FE1B}"/>
            </a:ext>
          </a:extLst>
        </xdr:cNvPr>
        <xdr:cNvPicPr>
          <a:picLocks noChangeAspect="1"/>
        </xdr:cNvPicPr>
      </xdr:nvPicPr>
      <xdr:blipFill>
        <a:blip xmlns:r="http://schemas.openxmlformats.org/officeDocument/2006/relationships" r:embed="rId271"/>
        <a:stretch>
          <a:fillRect/>
        </a:stretch>
      </xdr:blipFill>
      <xdr:spPr>
        <a:xfrm rot="5400000">
          <a:off x="6384577" y="417119784"/>
          <a:ext cx="1774384" cy="402973"/>
        </a:xfrm>
        <a:prstGeom prst="rect">
          <a:avLst/>
        </a:prstGeom>
      </xdr:spPr>
    </xdr:pic>
    <xdr:clientData/>
  </xdr:twoCellAnchor>
  <xdr:twoCellAnchor editAs="oneCell">
    <xdr:from>
      <xdr:col>3</xdr:col>
      <xdr:colOff>190501</xdr:colOff>
      <xdr:row>210</xdr:row>
      <xdr:rowOff>106680</xdr:rowOff>
    </xdr:from>
    <xdr:to>
      <xdr:col>3</xdr:col>
      <xdr:colOff>1638300</xdr:colOff>
      <xdr:row>210</xdr:row>
      <xdr:rowOff>2627385</xdr:rowOff>
    </xdr:to>
    <xdr:pic>
      <xdr:nvPicPr>
        <xdr:cNvPr id="411" name="Imagen 410">
          <a:extLst>
            <a:ext uri="{FF2B5EF4-FFF2-40B4-BE49-F238E27FC236}">
              <a16:creationId xmlns:a16="http://schemas.microsoft.com/office/drawing/2014/main" id="{05A792FD-D8E4-0CC0-3752-86615D478039}"/>
            </a:ext>
          </a:extLst>
        </xdr:cNvPr>
        <xdr:cNvPicPr>
          <a:picLocks noChangeAspect="1"/>
        </xdr:cNvPicPr>
      </xdr:nvPicPr>
      <xdr:blipFill rotWithShape="1">
        <a:blip xmlns:r="http://schemas.openxmlformats.org/officeDocument/2006/relationships" r:embed="rId272"/>
        <a:srcRect t="8484" r="27968"/>
        <a:stretch/>
      </xdr:blipFill>
      <xdr:spPr>
        <a:xfrm>
          <a:off x="2042161" y="416250120"/>
          <a:ext cx="1447799" cy="2520705"/>
        </a:xfrm>
        <a:prstGeom prst="rect">
          <a:avLst/>
        </a:prstGeom>
      </xdr:spPr>
    </xdr:pic>
    <xdr:clientData/>
  </xdr:twoCellAnchor>
  <xdr:twoCellAnchor editAs="oneCell">
    <xdr:from>
      <xdr:col>3</xdr:col>
      <xdr:colOff>198120</xdr:colOff>
      <xdr:row>211</xdr:row>
      <xdr:rowOff>167640</xdr:rowOff>
    </xdr:from>
    <xdr:to>
      <xdr:col>3</xdr:col>
      <xdr:colOff>1659255</xdr:colOff>
      <xdr:row>211</xdr:row>
      <xdr:rowOff>2113729</xdr:rowOff>
    </xdr:to>
    <xdr:pic>
      <xdr:nvPicPr>
        <xdr:cNvPr id="412" name="Imagen 411">
          <a:extLst>
            <a:ext uri="{FF2B5EF4-FFF2-40B4-BE49-F238E27FC236}">
              <a16:creationId xmlns:a16="http://schemas.microsoft.com/office/drawing/2014/main" id="{D132D16F-6B3D-E1E9-EF74-CB6987AE6ED1}"/>
            </a:ext>
          </a:extLst>
        </xdr:cNvPr>
        <xdr:cNvPicPr>
          <a:picLocks noChangeAspect="1"/>
        </xdr:cNvPicPr>
      </xdr:nvPicPr>
      <xdr:blipFill>
        <a:blip xmlns:r="http://schemas.openxmlformats.org/officeDocument/2006/relationships" r:embed="rId273"/>
        <a:stretch>
          <a:fillRect/>
        </a:stretch>
      </xdr:blipFill>
      <xdr:spPr>
        <a:xfrm>
          <a:off x="2049780" y="419130480"/>
          <a:ext cx="1470660" cy="1946089"/>
        </a:xfrm>
        <a:prstGeom prst="rect">
          <a:avLst/>
        </a:prstGeom>
      </xdr:spPr>
    </xdr:pic>
    <xdr:clientData/>
  </xdr:twoCellAnchor>
  <xdr:twoCellAnchor editAs="oneCell">
    <xdr:from>
      <xdr:col>7</xdr:col>
      <xdr:colOff>251459</xdr:colOff>
      <xdr:row>211</xdr:row>
      <xdr:rowOff>125857</xdr:rowOff>
    </xdr:from>
    <xdr:to>
      <xdr:col>7</xdr:col>
      <xdr:colOff>666920</xdr:colOff>
      <xdr:row>211</xdr:row>
      <xdr:rowOff>1849756</xdr:rowOff>
    </xdr:to>
    <xdr:pic>
      <xdr:nvPicPr>
        <xdr:cNvPr id="413" name="Imagen 412">
          <a:extLst>
            <a:ext uri="{FF2B5EF4-FFF2-40B4-BE49-F238E27FC236}">
              <a16:creationId xmlns:a16="http://schemas.microsoft.com/office/drawing/2014/main" id="{E3F3B5C4-C78E-2570-10B9-802A40D3AB6E}"/>
            </a:ext>
          </a:extLst>
        </xdr:cNvPr>
        <xdr:cNvPicPr>
          <a:picLocks noChangeAspect="1"/>
        </xdr:cNvPicPr>
      </xdr:nvPicPr>
      <xdr:blipFill>
        <a:blip xmlns:r="http://schemas.openxmlformats.org/officeDocument/2006/relationships" r:embed="rId274"/>
        <a:stretch>
          <a:fillRect/>
        </a:stretch>
      </xdr:blipFill>
      <xdr:spPr>
        <a:xfrm rot="5400000">
          <a:off x="6444763" y="419753393"/>
          <a:ext cx="1733424" cy="404031"/>
        </a:xfrm>
        <a:prstGeom prst="rect">
          <a:avLst/>
        </a:prstGeom>
      </xdr:spPr>
    </xdr:pic>
    <xdr:clientData/>
  </xdr:twoCellAnchor>
  <xdr:oneCellAnchor>
    <xdr:from>
      <xdr:col>7</xdr:col>
      <xdr:colOff>251459</xdr:colOff>
      <xdr:row>212</xdr:row>
      <xdr:rowOff>125857</xdr:rowOff>
    </xdr:from>
    <xdr:ext cx="404031" cy="1733424"/>
    <xdr:pic>
      <xdr:nvPicPr>
        <xdr:cNvPr id="414" name="Imagen 413">
          <a:extLst>
            <a:ext uri="{FF2B5EF4-FFF2-40B4-BE49-F238E27FC236}">
              <a16:creationId xmlns:a16="http://schemas.microsoft.com/office/drawing/2014/main" id="{78C76E20-5A4D-45F1-A86D-002CFF22A389}"/>
            </a:ext>
          </a:extLst>
        </xdr:cNvPr>
        <xdr:cNvPicPr>
          <a:picLocks noChangeAspect="1"/>
        </xdr:cNvPicPr>
      </xdr:nvPicPr>
      <xdr:blipFill>
        <a:blip xmlns:r="http://schemas.openxmlformats.org/officeDocument/2006/relationships" r:embed="rId274"/>
        <a:stretch>
          <a:fillRect/>
        </a:stretch>
      </xdr:blipFill>
      <xdr:spPr>
        <a:xfrm rot="5400000">
          <a:off x="6444763" y="419753393"/>
          <a:ext cx="1733424" cy="404031"/>
        </a:xfrm>
        <a:prstGeom prst="rect">
          <a:avLst/>
        </a:prstGeom>
      </xdr:spPr>
    </xdr:pic>
    <xdr:clientData/>
  </xdr:oneCellAnchor>
  <xdr:twoCellAnchor editAs="oneCell">
    <xdr:from>
      <xdr:col>3</xdr:col>
      <xdr:colOff>152401</xdr:colOff>
      <xdr:row>212</xdr:row>
      <xdr:rowOff>198120</xdr:rowOff>
    </xdr:from>
    <xdr:to>
      <xdr:col>3</xdr:col>
      <xdr:colOff>1735456</xdr:colOff>
      <xdr:row>212</xdr:row>
      <xdr:rowOff>2168672</xdr:rowOff>
    </xdr:to>
    <xdr:pic>
      <xdr:nvPicPr>
        <xdr:cNvPr id="415" name="Imagen 414">
          <a:extLst>
            <a:ext uri="{FF2B5EF4-FFF2-40B4-BE49-F238E27FC236}">
              <a16:creationId xmlns:a16="http://schemas.microsoft.com/office/drawing/2014/main" id="{70B88009-4020-BEAB-2C54-D61C2D3C5A59}"/>
            </a:ext>
          </a:extLst>
        </xdr:cNvPr>
        <xdr:cNvPicPr>
          <a:picLocks noChangeAspect="1"/>
        </xdr:cNvPicPr>
      </xdr:nvPicPr>
      <xdr:blipFill>
        <a:blip xmlns:r="http://schemas.openxmlformats.org/officeDocument/2006/relationships" r:embed="rId275"/>
        <a:stretch>
          <a:fillRect/>
        </a:stretch>
      </xdr:blipFill>
      <xdr:spPr>
        <a:xfrm>
          <a:off x="2004061" y="421439340"/>
          <a:ext cx="1592580" cy="1970552"/>
        </a:xfrm>
        <a:prstGeom prst="rect">
          <a:avLst/>
        </a:prstGeom>
      </xdr:spPr>
    </xdr:pic>
    <xdr:clientData/>
  </xdr:twoCellAnchor>
  <xdr:twoCellAnchor editAs="oneCell">
    <xdr:from>
      <xdr:col>3</xdr:col>
      <xdr:colOff>228601</xdr:colOff>
      <xdr:row>213</xdr:row>
      <xdr:rowOff>99060</xdr:rowOff>
    </xdr:from>
    <xdr:to>
      <xdr:col>3</xdr:col>
      <xdr:colOff>1773555</xdr:colOff>
      <xdr:row>213</xdr:row>
      <xdr:rowOff>2188312</xdr:rowOff>
    </xdr:to>
    <xdr:pic>
      <xdr:nvPicPr>
        <xdr:cNvPr id="416" name="Imagen 415">
          <a:extLst>
            <a:ext uri="{FF2B5EF4-FFF2-40B4-BE49-F238E27FC236}">
              <a16:creationId xmlns:a16="http://schemas.microsoft.com/office/drawing/2014/main" id="{89BB45C7-8489-E6A9-2F32-2BF0F3EF403E}"/>
            </a:ext>
          </a:extLst>
        </xdr:cNvPr>
        <xdr:cNvPicPr>
          <a:picLocks noChangeAspect="1"/>
        </xdr:cNvPicPr>
      </xdr:nvPicPr>
      <xdr:blipFill rotWithShape="1">
        <a:blip xmlns:r="http://schemas.openxmlformats.org/officeDocument/2006/relationships" r:embed="rId276"/>
        <a:srcRect t="3029" r="13144"/>
        <a:stretch/>
      </xdr:blipFill>
      <xdr:spPr>
        <a:xfrm>
          <a:off x="2080261" y="423618660"/>
          <a:ext cx="1554479" cy="2083537"/>
        </a:xfrm>
        <a:prstGeom prst="rect">
          <a:avLst/>
        </a:prstGeom>
      </xdr:spPr>
    </xdr:pic>
    <xdr:clientData/>
  </xdr:twoCellAnchor>
  <xdr:oneCellAnchor>
    <xdr:from>
      <xdr:col>7</xdr:col>
      <xdr:colOff>251459</xdr:colOff>
      <xdr:row>213</xdr:row>
      <xdr:rowOff>125857</xdr:rowOff>
    </xdr:from>
    <xdr:ext cx="404031" cy="1733424"/>
    <xdr:pic>
      <xdr:nvPicPr>
        <xdr:cNvPr id="417" name="Imagen 416">
          <a:extLst>
            <a:ext uri="{FF2B5EF4-FFF2-40B4-BE49-F238E27FC236}">
              <a16:creationId xmlns:a16="http://schemas.microsoft.com/office/drawing/2014/main" id="{5C884E41-ADBE-446C-BCD8-F292EF1733FD}"/>
            </a:ext>
          </a:extLst>
        </xdr:cNvPr>
        <xdr:cNvPicPr>
          <a:picLocks noChangeAspect="1"/>
        </xdr:cNvPicPr>
      </xdr:nvPicPr>
      <xdr:blipFill>
        <a:blip xmlns:r="http://schemas.openxmlformats.org/officeDocument/2006/relationships" r:embed="rId274"/>
        <a:stretch>
          <a:fillRect/>
        </a:stretch>
      </xdr:blipFill>
      <xdr:spPr>
        <a:xfrm rot="5400000">
          <a:off x="6444763" y="422031773"/>
          <a:ext cx="1733424" cy="404031"/>
        </a:xfrm>
        <a:prstGeom prst="rect">
          <a:avLst/>
        </a:prstGeom>
      </xdr:spPr>
    </xdr:pic>
    <xdr:clientData/>
  </xdr:oneCellAnchor>
  <xdr:twoCellAnchor editAs="oneCell">
    <xdr:from>
      <xdr:col>3</xdr:col>
      <xdr:colOff>312421</xdr:colOff>
      <xdr:row>214</xdr:row>
      <xdr:rowOff>92621</xdr:rowOff>
    </xdr:from>
    <xdr:to>
      <xdr:col>3</xdr:col>
      <xdr:colOff>1698474</xdr:colOff>
      <xdr:row>214</xdr:row>
      <xdr:rowOff>2171701</xdr:rowOff>
    </xdr:to>
    <xdr:pic>
      <xdr:nvPicPr>
        <xdr:cNvPr id="388" name="Imagen 387">
          <a:extLst>
            <a:ext uri="{FF2B5EF4-FFF2-40B4-BE49-F238E27FC236}">
              <a16:creationId xmlns:a16="http://schemas.microsoft.com/office/drawing/2014/main" id="{EA07DB28-BC7C-4B96-1B4E-C75BD9456923}"/>
            </a:ext>
          </a:extLst>
        </xdr:cNvPr>
        <xdr:cNvPicPr>
          <a:picLocks noChangeAspect="1"/>
        </xdr:cNvPicPr>
      </xdr:nvPicPr>
      <xdr:blipFill>
        <a:blip xmlns:r="http://schemas.openxmlformats.org/officeDocument/2006/relationships" r:embed="rId277"/>
        <a:stretch>
          <a:fillRect/>
        </a:stretch>
      </xdr:blipFill>
      <xdr:spPr>
        <a:xfrm>
          <a:off x="2362201" y="425844881"/>
          <a:ext cx="1386053" cy="2079080"/>
        </a:xfrm>
        <a:prstGeom prst="rect">
          <a:avLst/>
        </a:prstGeom>
      </xdr:spPr>
    </xdr:pic>
    <xdr:clientData/>
  </xdr:twoCellAnchor>
  <xdr:twoCellAnchor editAs="oneCell">
    <xdr:from>
      <xdr:col>7</xdr:col>
      <xdr:colOff>294287</xdr:colOff>
      <xdr:row>214</xdr:row>
      <xdr:rowOff>520685</xdr:rowOff>
    </xdr:from>
    <xdr:to>
      <xdr:col>7</xdr:col>
      <xdr:colOff>703170</xdr:colOff>
      <xdr:row>214</xdr:row>
      <xdr:rowOff>1352550</xdr:rowOff>
    </xdr:to>
    <xdr:pic>
      <xdr:nvPicPr>
        <xdr:cNvPr id="398" name="Imagen 397">
          <a:extLst>
            <a:ext uri="{FF2B5EF4-FFF2-40B4-BE49-F238E27FC236}">
              <a16:creationId xmlns:a16="http://schemas.microsoft.com/office/drawing/2014/main" id="{F310D8A9-22DA-52EF-3734-577395E13942}"/>
            </a:ext>
          </a:extLst>
        </xdr:cNvPr>
        <xdr:cNvPicPr>
          <a:picLocks noChangeAspect="1"/>
        </xdr:cNvPicPr>
      </xdr:nvPicPr>
      <xdr:blipFill>
        <a:blip xmlns:r="http://schemas.openxmlformats.org/officeDocument/2006/relationships" r:embed="rId278"/>
        <a:stretch>
          <a:fillRect/>
        </a:stretch>
      </xdr:blipFill>
      <xdr:spPr>
        <a:xfrm rot="5400000">
          <a:off x="7708511" y="426471101"/>
          <a:ext cx="820435" cy="424123"/>
        </a:xfrm>
        <a:prstGeom prst="rect">
          <a:avLst/>
        </a:prstGeom>
      </xdr:spPr>
    </xdr:pic>
    <xdr:clientData/>
  </xdr:twoCellAnchor>
  <xdr:oneCellAnchor>
    <xdr:from>
      <xdr:col>7</xdr:col>
      <xdr:colOff>279047</xdr:colOff>
      <xdr:row>215</xdr:row>
      <xdr:rowOff>505445</xdr:rowOff>
    </xdr:from>
    <xdr:ext cx="424123" cy="820435"/>
    <xdr:pic>
      <xdr:nvPicPr>
        <xdr:cNvPr id="418" name="Imagen 417">
          <a:extLst>
            <a:ext uri="{FF2B5EF4-FFF2-40B4-BE49-F238E27FC236}">
              <a16:creationId xmlns:a16="http://schemas.microsoft.com/office/drawing/2014/main" id="{22017FA6-10B3-4912-A486-4472EDBC78D2}"/>
            </a:ext>
          </a:extLst>
        </xdr:cNvPr>
        <xdr:cNvPicPr>
          <a:picLocks noChangeAspect="1"/>
        </xdr:cNvPicPr>
      </xdr:nvPicPr>
      <xdr:blipFill>
        <a:blip xmlns:r="http://schemas.openxmlformats.org/officeDocument/2006/relationships" r:embed="rId278"/>
        <a:stretch>
          <a:fillRect/>
        </a:stretch>
      </xdr:blipFill>
      <xdr:spPr>
        <a:xfrm rot="5400000">
          <a:off x="7693271" y="428734241"/>
          <a:ext cx="820435" cy="424123"/>
        </a:xfrm>
        <a:prstGeom prst="rect">
          <a:avLst/>
        </a:prstGeom>
      </xdr:spPr>
    </xdr:pic>
    <xdr:clientData/>
  </xdr:oneCellAnchor>
  <xdr:twoCellAnchor editAs="oneCell">
    <xdr:from>
      <xdr:col>3</xdr:col>
      <xdr:colOff>457201</xdr:colOff>
      <xdr:row>215</xdr:row>
      <xdr:rowOff>167640</xdr:rowOff>
    </xdr:from>
    <xdr:to>
      <xdr:col>3</xdr:col>
      <xdr:colOff>1773556</xdr:colOff>
      <xdr:row>215</xdr:row>
      <xdr:rowOff>2075957</xdr:rowOff>
    </xdr:to>
    <xdr:pic>
      <xdr:nvPicPr>
        <xdr:cNvPr id="419" name="Imagen 418">
          <a:extLst>
            <a:ext uri="{FF2B5EF4-FFF2-40B4-BE49-F238E27FC236}">
              <a16:creationId xmlns:a16="http://schemas.microsoft.com/office/drawing/2014/main" id="{41A2F9ED-BDAA-65E2-907F-3C193F8A137C}"/>
            </a:ext>
          </a:extLst>
        </xdr:cNvPr>
        <xdr:cNvPicPr>
          <a:picLocks noChangeAspect="1"/>
        </xdr:cNvPicPr>
      </xdr:nvPicPr>
      <xdr:blipFill>
        <a:blip xmlns:r="http://schemas.openxmlformats.org/officeDocument/2006/relationships" r:embed="rId279"/>
        <a:stretch>
          <a:fillRect/>
        </a:stretch>
      </xdr:blipFill>
      <xdr:spPr>
        <a:xfrm>
          <a:off x="2506981" y="428198280"/>
          <a:ext cx="1325880" cy="1923557"/>
        </a:xfrm>
        <a:prstGeom prst="rect">
          <a:avLst/>
        </a:prstGeom>
      </xdr:spPr>
    </xdr:pic>
    <xdr:clientData/>
  </xdr:twoCellAnchor>
  <xdr:twoCellAnchor editAs="oneCell">
    <xdr:from>
      <xdr:col>3</xdr:col>
      <xdr:colOff>281940</xdr:colOff>
      <xdr:row>216</xdr:row>
      <xdr:rowOff>181651</xdr:rowOff>
    </xdr:from>
    <xdr:to>
      <xdr:col>3</xdr:col>
      <xdr:colOff>1540396</xdr:colOff>
      <xdr:row>216</xdr:row>
      <xdr:rowOff>1905001</xdr:rowOff>
    </xdr:to>
    <xdr:pic>
      <xdr:nvPicPr>
        <xdr:cNvPr id="420" name="Imagen 419">
          <a:extLst>
            <a:ext uri="{FF2B5EF4-FFF2-40B4-BE49-F238E27FC236}">
              <a16:creationId xmlns:a16="http://schemas.microsoft.com/office/drawing/2014/main" id="{DBD12E50-0054-4E2C-F51A-1E132EA64E87}"/>
            </a:ext>
          </a:extLst>
        </xdr:cNvPr>
        <xdr:cNvPicPr>
          <a:picLocks noChangeAspect="1"/>
        </xdr:cNvPicPr>
      </xdr:nvPicPr>
      <xdr:blipFill>
        <a:blip xmlns:r="http://schemas.openxmlformats.org/officeDocument/2006/relationships" r:embed="rId280"/>
        <a:stretch>
          <a:fillRect/>
        </a:stretch>
      </xdr:blipFill>
      <xdr:spPr>
        <a:xfrm>
          <a:off x="2331720" y="430490671"/>
          <a:ext cx="1266076" cy="1723350"/>
        </a:xfrm>
        <a:prstGeom prst="rect">
          <a:avLst/>
        </a:prstGeom>
      </xdr:spPr>
    </xdr:pic>
    <xdr:clientData/>
  </xdr:twoCellAnchor>
  <xdr:twoCellAnchor editAs="oneCell">
    <xdr:from>
      <xdr:col>7</xdr:col>
      <xdr:colOff>251460</xdr:colOff>
      <xdr:row>216</xdr:row>
      <xdr:rowOff>724305</xdr:rowOff>
    </xdr:from>
    <xdr:to>
      <xdr:col>7</xdr:col>
      <xdr:colOff>784859</xdr:colOff>
      <xdr:row>216</xdr:row>
      <xdr:rowOff>1196341</xdr:rowOff>
    </xdr:to>
    <xdr:pic>
      <xdr:nvPicPr>
        <xdr:cNvPr id="421" name="Imagen 420">
          <a:extLst>
            <a:ext uri="{FF2B5EF4-FFF2-40B4-BE49-F238E27FC236}">
              <a16:creationId xmlns:a16="http://schemas.microsoft.com/office/drawing/2014/main" id="{1FD24432-7EA9-9AC7-7893-539919A8DD91}"/>
            </a:ext>
          </a:extLst>
        </xdr:cNvPr>
        <xdr:cNvPicPr>
          <a:picLocks noChangeAspect="1"/>
        </xdr:cNvPicPr>
      </xdr:nvPicPr>
      <xdr:blipFill>
        <a:blip xmlns:r="http://schemas.openxmlformats.org/officeDocument/2006/relationships" r:embed="rId281"/>
        <a:stretch>
          <a:fillRect/>
        </a:stretch>
      </xdr:blipFill>
      <xdr:spPr>
        <a:xfrm>
          <a:off x="7863840" y="431033325"/>
          <a:ext cx="533399" cy="472036"/>
        </a:xfrm>
        <a:prstGeom prst="rect">
          <a:avLst/>
        </a:prstGeom>
      </xdr:spPr>
    </xdr:pic>
    <xdr:clientData/>
  </xdr:twoCellAnchor>
  <xdr:twoCellAnchor editAs="oneCell">
    <xdr:from>
      <xdr:col>3</xdr:col>
      <xdr:colOff>266701</xdr:colOff>
      <xdr:row>217</xdr:row>
      <xdr:rowOff>169894</xdr:rowOff>
    </xdr:from>
    <xdr:to>
      <xdr:col>3</xdr:col>
      <xdr:colOff>1729740</xdr:colOff>
      <xdr:row>217</xdr:row>
      <xdr:rowOff>2188146</xdr:rowOff>
    </xdr:to>
    <xdr:pic>
      <xdr:nvPicPr>
        <xdr:cNvPr id="422" name="Imagen 421">
          <a:extLst>
            <a:ext uri="{FF2B5EF4-FFF2-40B4-BE49-F238E27FC236}">
              <a16:creationId xmlns:a16="http://schemas.microsoft.com/office/drawing/2014/main" id="{A38D630B-A953-E123-3D80-24CC01965F1E}"/>
            </a:ext>
          </a:extLst>
        </xdr:cNvPr>
        <xdr:cNvPicPr>
          <a:picLocks noChangeAspect="1"/>
        </xdr:cNvPicPr>
      </xdr:nvPicPr>
      <xdr:blipFill>
        <a:blip xmlns:r="http://schemas.openxmlformats.org/officeDocument/2006/relationships" r:embed="rId282"/>
        <a:stretch>
          <a:fillRect/>
        </a:stretch>
      </xdr:blipFill>
      <xdr:spPr>
        <a:xfrm>
          <a:off x="2316481" y="432757294"/>
          <a:ext cx="1463039" cy="2012537"/>
        </a:xfrm>
        <a:prstGeom prst="rect">
          <a:avLst/>
        </a:prstGeom>
      </xdr:spPr>
    </xdr:pic>
    <xdr:clientData/>
  </xdr:twoCellAnchor>
  <xdr:twoCellAnchor editAs="oneCell">
    <xdr:from>
      <xdr:col>7</xdr:col>
      <xdr:colOff>297992</xdr:colOff>
      <xdr:row>217</xdr:row>
      <xdr:rowOff>136349</xdr:rowOff>
    </xdr:from>
    <xdr:to>
      <xdr:col>7</xdr:col>
      <xdr:colOff>705122</xdr:colOff>
      <xdr:row>217</xdr:row>
      <xdr:rowOff>1925958</xdr:rowOff>
    </xdr:to>
    <xdr:pic>
      <xdr:nvPicPr>
        <xdr:cNvPr id="423" name="Imagen 422">
          <a:extLst>
            <a:ext uri="{FF2B5EF4-FFF2-40B4-BE49-F238E27FC236}">
              <a16:creationId xmlns:a16="http://schemas.microsoft.com/office/drawing/2014/main" id="{ACFD7B91-F01B-7959-EBBB-19A6A34AEF0F}"/>
            </a:ext>
          </a:extLst>
        </xdr:cNvPr>
        <xdr:cNvPicPr>
          <a:picLocks noChangeAspect="1"/>
        </xdr:cNvPicPr>
      </xdr:nvPicPr>
      <xdr:blipFill>
        <a:blip xmlns:r="http://schemas.openxmlformats.org/officeDocument/2006/relationships" r:embed="rId283"/>
        <a:stretch>
          <a:fillRect/>
        </a:stretch>
      </xdr:blipFill>
      <xdr:spPr>
        <a:xfrm rot="5400000">
          <a:off x="7206750" y="433427371"/>
          <a:ext cx="1799134" cy="391890"/>
        </a:xfrm>
        <a:prstGeom prst="rect">
          <a:avLst/>
        </a:prstGeom>
      </xdr:spPr>
    </xdr:pic>
    <xdr:clientData/>
  </xdr:twoCellAnchor>
  <xdr:twoCellAnchor editAs="oneCell">
    <xdr:from>
      <xdr:col>3</xdr:col>
      <xdr:colOff>350520</xdr:colOff>
      <xdr:row>218</xdr:row>
      <xdr:rowOff>52635</xdr:rowOff>
    </xdr:from>
    <xdr:to>
      <xdr:col>3</xdr:col>
      <xdr:colOff>1677541</xdr:colOff>
      <xdr:row>218</xdr:row>
      <xdr:rowOff>2171700</xdr:rowOff>
    </xdr:to>
    <xdr:pic>
      <xdr:nvPicPr>
        <xdr:cNvPr id="424" name="Imagen 423">
          <a:extLst>
            <a:ext uri="{FF2B5EF4-FFF2-40B4-BE49-F238E27FC236}">
              <a16:creationId xmlns:a16="http://schemas.microsoft.com/office/drawing/2014/main" id="{B3838C14-4ADF-296E-0E3A-D13080A6D853}"/>
            </a:ext>
          </a:extLst>
        </xdr:cNvPr>
        <xdr:cNvPicPr>
          <a:picLocks noChangeAspect="1"/>
        </xdr:cNvPicPr>
      </xdr:nvPicPr>
      <xdr:blipFill>
        <a:blip xmlns:r="http://schemas.openxmlformats.org/officeDocument/2006/relationships" r:embed="rId284"/>
        <a:stretch>
          <a:fillRect/>
        </a:stretch>
      </xdr:blipFill>
      <xdr:spPr>
        <a:xfrm>
          <a:off x="2400300" y="434918415"/>
          <a:ext cx="1327021" cy="2119065"/>
        </a:xfrm>
        <a:prstGeom prst="rect">
          <a:avLst/>
        </a:prstGeom>
      </xdr:spPr>
    </xdr:pic>
    <xdr:clientData/>
  </xdr:twoCellAnchor>
  <xdr:twoCellAnchor editAs="oneCell">
    <xdr:from>
      <xdr:col>7</xdr:col>
      <xdr:colOff>297180</xdr:colOff>
      <xdr:row>218</xdr:row>
      <xdr:rowOff>143866</xdr:rowOff>
    </xdr:from>
    <xdr:to>
      <xdr:col>7</xdr:col>
      <xdr:colOff>741313</xdr:colOff>
      <xdr:row>218</xdr:row>
      <xdr:rowOff>1771653</xdr:rowOff>
    </xdr:to>
    <xdr:pic>
      <xdr:nvPicPr>
        <xdr:cNvPr id="425" name="Imagen 424">
          <a:extLst>
            <a:ext uri="{FF2B5EF4-FFF2-40B4-BE49-F238E27FC236}">
              <a16:creationId xmlns:a16="http://schemas.microsoft.com/office/drawing/2014/main" id="{0C29456B-FEF6-F2C7-0188-CB432D3DD8B9}"/>
            </a:ext>
          </a:extLst>
        </xdr:cNvPr>
        <xdr:cNvPicPr>
          <a:picLocks noChangeAspect="1"/>
        </xdr:cNvPicPr>
      </xdr:nvPicPr>
      <xdr:blipFill>
        <a:blip xmlns:r="http://schemas.openxmlformats.org/officeDocument/2006/relationships" r:embed="rId285"/>
        <a:stretch>
          <a:fillRect/>
        </a:stretch>
      </xdr:blipFill>
      <xdr:spPr>
        <a:xfrm rot="5400000">
          <a:off x="7323448" y="435595758"/>
          <a:ext cx="1616357" cy="444133"/>
        </a:xfrm>
        <a:prstGeom prst="rect">
          <a:avLst/>
        </a:prstGeom>
      </xdr:spPr>
    </xdr:pic>
    <xdr:clientData/>
  </xdr:twoCellAnchor>
  <xdr:twoCellAnchor editAs="oneCell">
    <xdr:from>
      <xdr:col>3</xdr:col>
      <xdr:colOff>358141</xdr:colOff>
      <xdr:row>219</xdr:row>
      <xdr:rowOff>78277</xdr:rowOff>
    </xdr:from>
    <xdr:to>
      <xdr:col>3</xdr:col>
      <xdr:colOff>1811655</xdr:colOff>
      <xdr:row>219</xdr:row>
      <xdr:rowOff>2132908</xdr:rowOff>
    </xdr:to>
    <xdr:pic>
      <xdr:nvPicPr>
        <xdr:cNvPr id="426" name="Imagen 425">
          <a:extLst>
            <a:ext uri="{FF2B5EF4-FFF2-40B4-BE49-F238E27FC236}">
              <a16:creationId xmlns:a16="http://schemas.microsoft.com/office/drawing/2014/main" id="{8DEF51CD-DC35-3BFC-4C43-F1F7FA43F4C3}"/>
            </a:ext>
          </a:extLst>
        </xdr:cNvPr>
        <xdr:cNvPicPr>
          <a:picLocks noChangeAspect="1"/>
        </xdr:cNvPicPr>
      </xdr:nvPicPr>
      <xdr:blipFill>
        <a:blip xmlns:r="http://schemas.openxmlformats.org/officeDocument/2006/relationships" r:embed="rId286"/>
        <a:stretch>
          <a:fillRect/>
        </a:stretch>
      </xdr:blipFill>
      <xdr:spPr>
        <a:xfrm>
          <a:off x="2407921" y="437222437"/>
          <a:ext cx="1463039" cy="2054631"/>
        </a:xfrm>
        <a:prstGeom prst="rect">
          <a:avLst/>
        </a:prstGeom>
      </xdr:spPr>
    </xdr:pic>
    <xdr:clientData/>
  </xdr:twoCellAnchor>
  <xdr:twoCellAnchor editAs="oneCell">
    <xdr:from>
      <xdr:col>7</xdr:col>
      <xdr:colOff>280861</xdr:colOff>
      <xdr:row>219</xdr:row>
      <xdr:rowOff>251460</xdr:rowOff>
    </xdr:from>
    <xdr:to>
      <xdr:col>7</xdr:col>
      <xdr:colOff>632373</xdr:colOff>
      <xdr:row>219</xdr:row>
      <xdr:rowOff>1882143</xdr:rowOff>
    </xdr:to>
    <xdr:pic>
      <xdr:nvPicPr>
        <xdr:cNvPr id="427" name="Imagen 426">
          <a:extLst>
            <a:ext uri="{FF2B5EF4-FFF2-40B4-BE49-F238E27FC236}">
              <a16:creationId xmlns:a16="http://schemas.microsoft.com/office/drawing/2014/main" id="{F5BEFB83-281A-615B-8039-7A641EF455F2}"/>
            </a:ext>
          </a:extLst>
        </xdr:cNvPr>
        <xdr:cNvPicPr>
          <a:picLocks noChangeAspect="1"/>
        </xdr:cNvPicPr>
      </xdr:nvPicPr>
      <xdr:blipFill>
        <a:blip xmlns:r="http://schemas.openxmlformats.org/officeDocument/2006/relationships" r:embed="rId287"/>
        <a:stretch>
          <a:fillRect/>
        </a:stretch>
      </xdr:blipFill>
      <xdr:spPr>
        <a:xfrm rot="5400000">
          <a:off x="7258418" y="438030443"/>
          <a:ext cx="1630683" cy="361037"/>
        </a:xfrm>
        <a:prstGeom prst="rect">
          <a:avLst/>
        </a:prstGeom>
      </xdr:spPr>
    </xdr:pic>
    <xdr:clientData/>
  </xdr:twoCellAnchor>
  <xdr:twoCellAnchor editAs="oneCell">
    <xdr:from>
      <xdr:col>3</xdr:col>
      <xdr:colOff>358140</xdr:colOff>
      <xdr:row>220</xdr:row>
      <xdr:rowOff>106681</xdr:rowOff>
    </xdr:from>
    <xdr:to>
      <xdr:col>3</xdr:col>
      <xdr:colOff>1734553</xdr:colOff>
      <xdr:row>220</xdr:row>
      <xdr:rowOff>2110741</xdr:rowOff>
    </xdr:to>
    <xdr:pic>
      <xdr:nvPicPr>
        <xdr:cNvPr id="428" name="Imagen 427">
          <a:extLst>
            <a:ext uri="{FF2B5EF4-FFF2-40B4-BE49-F238E27FC236}">
              <a16:creationId xmlns:a16="http://schemas.microsoft.com/office/drawing/2014/main" id="{3F477B17-2187-5238-54BB-404DBD52F095}"/>
            </a:ext>
          </a:extLst>
        </xdr:cNvPr>
        <xdr:cNvPicPr>
          <a:picLocks noChangeAspect="1"/>
        </xdr:cNvPicPr>
      </xdr:nvPicPr>
      <xdr:blipFill>
        <a:blip xmlns:r="http://schemas.openxmlformats.org/officeDocument/2006/relationships" r:embed="rId288"/>
        <a:stretch>
          <a:fillRect/>
        </a:stretch>
      </xdr:blipFill>
      <xdr:spPr>
        <a:xfrm>
          <a:off x="2407920" y="439529221"/>
          <a:ext cx="1376413" cy="2011680"/>
        </a:xfrm>
        <a:prstGeom prst="rect">
          <a:avLst/>
        </a:prstGeom>
      </xdr:spPr>
    </xdr:pic>
    <xdr:clientData/>
  </xdr:twoCellAnchor>
  <xdr:twoCellAnchor editAs="oneCell">
    <xdr:from>
      <xdr:col>7</xdr:col>
      <xdr:colOff>293244</xdr:colOff>
      <xdr:row>220</xdr:row>
      <xdr:rowOff>156340</xdr:rowOff>
    </xdr:from>
    <xdr:to>
      <xdr:col>7</xdr:col>
      <xdr:colOff>666300</xdr:colOff>
      <xdr:row>220</xdr:row>
      <xdr:rowOff>2000254</xdr:rowOff>
    </xdr:to>
    <xdr:pic>
      <xdr:nvPicPr>
        <xdr:cNvPr id="429" name="Imagen 428">
          <a:extLst>
            <a:ext uri="{FF2B5EF4-FFF2-40B4-BE49-F238E27FC236}">
              <a16:creationId xmlns:a16="http://schemas.microsoft.com/office/drawing/2014/main" id="{9ADB1610-F652-EC2F-79F0-D5DE3079F057}"/>
            </a:ext>
          </a:extLst>
        </xdr:cNvPr>
        <xdr:cNvPicPr>
          <a:picLocks noChangeAspect="1"/>
        </xdr:cNvPicPr>
      </xdr:nvPicPr>
      <xdr:blipFill>
        <a:blip xmlns:r="http://schemas.openxmlformats.org/officeDocument/2006/relationships" r:embed="rId289"/>
        <a:stretch>
          <a:fillRect/>
        </a:stretch>
      </xdr:blipFill>
      <xdr:spPr>
        <a:xfrm rot="5400000">
          <a:off x="6429150" y="440346694"/>
          <a:ext cx="1832484" cy="388296"/>
        </a:xfrm>
        <a:prstGeom prst="rect">
          <a:avLst/>
        </a:prstGeom>
      </xdr:spPr>
    </xdr:pic>
    <xdr:clientData/>
  </xdr:twoCellAnchor>
  <xdr:twoCellAnchor editAs="oneCell">
    <xdr:from>
      <xdr:col>3</xdr:col>
      <xdr:colOff>297181</xdr:colOff>
      <xdr:row>221</xdr:row>
      <xdr:rowOff>94270</xdr:rowOff>
    </xdr:from>
    <xdr:to>
      <xdr:col>3</xdr:col>
      <xdr:colOff>1767840</xdr:colOff>
      <xdr:row>221</xdr:row>
      <xdr:rowOff>2230051</xdr:rowOff>
    </xdr:to>
    <xdr:pic>
      <xdr:nvPicPr>
        <xdr:cNvPr id="430" name="Imagen 429">
          <a:extLst>
            <a:ext uri="{FF2B5EF4-FFF2-40B4-BE49-F238E27FC236}">
              <a16:creationId xmlns:a16="http://schemas.microsoft.com/office/drawing/2014/main" id="{8DD96A20-A809-9F8E-BFDC-B46BD12C06C1}"/>
            </a:ext>
          </a:extLst>
        </xdr:cNvPr>
        <xdr:cNvPicPr>
          <a:picLocks noChangeAspect="1"/>
        </xdr:cNvPicPr>
      </xdr:nvPicPr>
      <xdr:blipFill>
        <a:blip xmlns:r="http://schemas.openxmlformats.org/officeDocument/2006/relationships" r:embed="rId290"/>
        <a:stretch>
          <a:fillRect/>
        </a:stretch>
      </xdr:blipFill>
      <xdr:spPr>
        <a:xfrm>
          <a:off x="2346961" y="441795190"/>
          <a:ext cx="1478279" cy="2120541"/>
        </a:xfrm>
        <a:prstGeom prst="rect">
          <a:avLst/>
        </a:prstGeom>
      </xdr:spPr>
    </xdr:pic>
    <xdr:clientData/>
  </xdr:twoCellAnchor>
  <xdr:twoCellAnchor editAs="oneCell">
    <xdr:from>
      <xdr:col>7</xdr:col>
      <xdr:colOff>251461</xdr:colOff>
      <xdr:row>221</xdr:row>
      <xdr:rowOff>773527</xdr:rowOff>
    </xdr:from>
    <xdr:to>
      <xdr:col>7</xdr:col>
      <xdr:colOff>685801</xdr:colOff>
      <xdr:row>221</xdr:row>
      <xdr:rowOff>1238251</xdr:rowOff>
    </xdr:to>
    <xdr:pic>
      <xdr:nvPicPr>
        <xdr:cNvPr id="431" name="Imagen 430">
          <a:extLst>
            <a:ext uri="{FF2B5EF4-FFF2-40B4-BE49-F238E27FC236}">
              <a16:creationId xmlns:a16="http://schemas.microsoft.com/office/drawing/2014/main" id="{F54C871C-11AB-4291-496C-DF83D7CE8636}"/>
            </a:ext>
          </a:extLst>
        </xdr:cNvPr>
        <xdr:cNvPicPr>
          <a:picLocks noChangeAspect="1"/>
        </xdr:cNvPicPr>
      </xdr:nvPicPr>
      <xdr:blipFill rotWithShape="1">
        <a:blip xmlns:r="http://schemas.openxmlformats.org/officeDocument/2006/relationships" r:embed="rId291"/>
        <a:srcRect l="18826" b="2361"/>
        <a:stretch/>
      </xdr:blipFill>
      <xdr:spPr>
        <a:xfrm>
          <a:off x="7863841" y="442474447"/>
          <a:ext cx="434340" cy="453294"/>
        </a:xfrm>
        <a:prstGeom prst="rect">
          <a:avLst/>
        </a:prstGeom>
      </xdr:spPr>
    </xdr:pic>
    <xdr:clientData/>
  </xdr:twoCellAnchor>
  <xdr:twoCellAnchor editAs="oneCell">
    <xdr:from>
      <xdr:col>3</xdr:col>
      <xdr:colOff>350521</xdr:colOff>
      <xdr:row>222</xdr:row>
      <xdr:rowOff>72694</xdr:rowOff>
    </xdr:from>
    <xdr:to>
      <xdr:col>3</xdr:col>
      <xdr:colOff>1729740</xdr:colOff>
      <xdr:row>222</xdr:row>
      <xdr:rowOff>2154694</xdr:rowOff>
    </xdr:to>
    <xdr:pic>
      <xdr:nvPicPr>
        <xdr:cNvPr id="432" name="Imagen 431">
          <a:extLst>
            <a:ext uri="{FF2B5EF4-FFF2-40B4-BE49-F238E27FC236}">
              <a16:creationId xmlns:a16="http://schemas.microsoft.com/office/drawing/2014/main" id="{69881794-D0D2-6336-1D35-E837730A29D2}"/>
            </a:ext>
          </a:extLst>
        </xdr:cNvPr>
        <xdr:cNvPicPr>
          <a:picLocks noChangeAspect="1"/>
        </xdr:cNvPicPr>
      </xdr:nvPicPr>
      <xdr:blipFill>
        <a:blip xmlns:r="http://schemas.openxmlformats.org/officeDocument/2006/relationships" r:embed="rId292"/>
        <a:stretch>
          <a:fillRect/>
        </a:stretch>
      </xdr:blipFill>
      <xdr:spPr>
        <a:xfrm>
          <a:off x="2400301" y="444051994"/>
          <a:ext cx="1379219" cy="2091525"/>
        </a:xfrm>
        <a:prstGeom prst="rect">
          <a:avLst/>
        </a:prstGeom>
      </xdr:spPr>
    </xdr:pic>
    <xdr:clientData/>
  </xdr:twoCellAnchor>
  <xdr:oneCellAnchor>
    <xdr:from>
      <xdr:col>7</xdr:col>
      <xdr:colOff>251461</xdr:colOff>
      <xdr:row>222</xdr:row>
      <xdr:rowOff>773527</xdr:rowOff>
    </xdr:from>
    <xdr:ext cx="434340" cy="453294"/>
    <xdr:pic>
      <xdr:nvPicPr>
        <xdr:cNvPr id="433" name="Imagen 432">
          <a:extLst>
            <a:ext uri="{FF2B5EF4-FFF2-40B4-BE49-F238E27FC236}">
              <a16:creationId xmlns:a16="http://schemas.microsoft.com/office/drawing/2014/main" id="{6DA175FA-6E64-4051-B2D9-7D81483AEE92}"/>
            </a:ext>
          </a:extLst>
        </xdr:cNvPr>
        <xdr:cNvPicPr>
          <a:picLocks noChangeAspect="1"/>
        </xdr:cNvPicPr>
      </xdr:nvPicPr>
      <xdr:blipFill rotWithShape="1">
        <a:blip xmlns:r="http://schemas.openxmlformats.org/officeDocument/2006/relationships" r:embed="rId291"/>
        <a:srcRect l="18826" b="2361"/>
        <a:stretch/>
      </xdr:blipFill>
      <xdr:spPr>
        <a:xfrm>
          <a:off x="7863841" y="442474447"/>
          <a:ext cx="434340" cy="453294"/>
        </a:xfrm>
        <a:prstGeom prst="rect">
          <a:avLst/>
        </a:prstGeom>
      </xdr:spPr>
    </xdr:pic>
    <xdr:clientData/>
  </xdr:oneCellAnchor>
  <xdr:twoCellAnchor editAs="oneCell">
    <xdr:from>
      <xdr:col>3</xdr:col>
      <xdr:colOff>419101</xdr:colOff>
      <xdr:row>223</xdr:row>
      <xdr:rowOff>137159</xdr:rowOff>
    </xdr:from>
    <xdr:to>
      <xdr:col>3</xdr:col>
      <xdr:colOff>1677647</xdr:colOff>
      <xdr:row>223</xdr:row>
      <xdr:rowOff>2171028</xdr:rowOff>
    </xdr:to>
    <xdr:pic>
      <xdr:nvPicPr>
        <xdr:cNvPr id="434" name="Imagen 433">
          <a:extLst>
            <a:ext uri="{FF2B5EF4-FFF2-40B4-BE49-F238E27FC236}">
              <a16:creationId xmlns:a16="http://schemas.microsoft.com/office/drawing/2014/main" id="{AC2FF816-7F0E-9232-C45C-BBF186062BF3}"/>
            </a:ext>
          </a:extLst>
        </xdr:cNvPr>
        <xdr:cNvPicPr>
          <a:picLocks noChangeAspect="1"/>
        </xdr:cNvPicPr>
      </xdr:nvPicPr>
      <xdr:blipFill>
        <a:blip xmlns:r="http://schemas.openxmlformats.org/officeDocument/2006/relationships" r:embed="rId293"/>
        <a:stretch>
          <a:fillRect/>
        </a:stretch>
      </xdr:blipFill>
      <xdr:spPr>
        <a:xfrm>
          <a:off x="2468881" y="446394839"/>
          <a:ext cx="1258546" cy="2033869"/>
        </a:xfrm>
        <a:prstGeom prst="rect">
          <a:avLst/>
        </a:prstGeom>
      </xdr:spPr>
    </xdr:pic>
    <xdr:clientData/>
  </xdr:twoCellAnchor>
  <xdr:twoCellAnchor editAs="oneCell">
    <xdr:from>
      <xdr:col>7</xdr:col>
      <xdr:colOff>220980</xdr:colOff>
      <xdr:row>223</xdr:row>
      <xdr:rowOff>762000</xdr:rowOff>
    </xdr:from>
    <xdr:to>
      <xdr:col>7</xdr:col>
      <xdr:colOff>705681</xdr:colOff>
      <xdr:row>223</xdr:row>
      <xdr:rowOff>1200150</xdr:rowOff>
    </xdr:to>
    <xdr:pic>
      <xdr:nvPicPr>
        <xdr:cNvPr id="435" name="Imagen 434">
          <a:extLst>
            <a:ext uri="{FF2B5EF4-FFF2-40B4-BE49-F238E27FC236}">
              <a16:creationId xmlns:a16="http://schemas.microsoft.com/office/drawing/2014/main" id="{A42E5F1C-3C88-57E1-AE14-D54360D6478E}"/>
            </a:ext>
          </a:extLst>
        </xdr:cNvPr>
        <xdr:cNvPicPr>
          <a:picLocks noChangeAspect="1"/>
        </xdr:cNvPicPr>
      </xdr:nvPicPr>
      <xdr:blipFill>
        <a:blip xmlns:r="http://schemas.openxmlformats.org/officeDocument/2006/relationships" r:embed="rId294"/>
        <a:stretch>
          <a:fillRect/>
        </a:stretch>
      </xdr:blipFill>
      <xdr:spPr>
        <a:xfrm>
          <a:off x="7833360" y="447019680"/>
          <a:ext cx="473271" cy="426720"/>
        </a:xfrm>
        <a:prstGeom prst="rect">
          <a:avLst/>
        </a:prstGeom>
      </xdr:spPr>
    </xdr:pic>
    <xdr:clientData/>
  </xdr:twoCellAnchor>
  <xdr:oneCellAnchor>
    <xdr:from>
      <xdr:col>7</xdr:col>
      <xdr:colOff>220980</xdr:colOff>
      <xdr:row>224</xdr:row>
      <xdr:rowOff>762000</xdr:rowOff>
    </xdr:from>
    <xdr:ext cx="473271" cy="426720"/>
    <xdr:pic>
      <xdr:nvPicPr>
        <xdr:cNvPr id="436" name="Imagen 435">
          <a:extLst>
            <a:ext uri="{FF2B5EF4-FFF2-40B4-BE49-F238E27FC236}">
              <a16:creationId xmlns:a16="http://schemas.microsoft.com/office/drawing/2014/main" id="{4B1CB6F6-1D94-4B95-84C7-1DC115991D42}"/>
            </a:ext>
          </a:extLst>
        </xdr:cNvPr>
        <xdr:cNvPicPr>
          <a:picLocks noChangeAspect="1"/>
        </xdr:cNvPicPr>
      </xdr:nvPicPr>
      <xdr:blipFill>
        <a:blip xmlns:r="http://schemas.openxmlformats.org/officeDocument/2006/relationships" r:embed="rId294"/>
        <a:stretch>
          <a:fillRect/>
        </a:stretch>
      </xdr:blipFill>
      <xdr:spPr>
        <a:xfrm>
          <a:off x="7833360" y="447019680"/>
          <a:ext cx="473271" cy="426720"/>
        </a:xfrm>
        <a:prstGeom prst="rect">
          <a:avLst/>
        </a:prstGeom>
      </xdr:spPr>
    </xdr:pic>
    <xdr:clientData/>
  </xdr:oneCellAnchor>
  <xdr:twoCellAnchor editAs="oneCell">
    <xdr:from>
      <xdr:col>3</xdr:col>
      <xdr:colOff>579120</xdr:colOff>
      <xdr:row>224</xdr:row>
      <xdr:rowOff>7620</xdr:rowOff>
    </xdr:from>
    <xdr:to>
      <xdr:col>3</xdr:col>
      <xdr:colOff>1468755</xdr:colOff>
      <xdr:row>224</xdr:row>
      <xdr:rowOff>2073910</xdr:rowOff>
    </xdr:to>
    <xdr:pic>
      <xdr:nvPicPr>
        <xdr:cNvPr id="437" name="Imagen 436">
          <a:extLst>
            <a:ext uri="{FF2B5EF4-FFF2-40B4-BE49-F238E27FC236}">
              <a16:creationId xmlns:a16="http://schemas.microsoft.com/office/drawing/2014/main" id="{3A05E51A-DBC8-84BC-8159-8426EBF970BA}"/>
            </a:ext>
          </a:extLst>
        </xdr:cNvPr>
        <xdr:cNvPicPr>
          <a:picLocks noChangeAspect="1"/>
        </xdr:cNvPicPr>
      </xdr:nvPicPr>
      <xdr:blipFill rotWithShape="1">
        <a:blip xmlns:r="http://schemas.openxmlformats.org/officeDocument/2006/relationships" r:embed="rId295"/>
        <a:srcRect t="1" r="29254" b="632"/>
        <a:stretch/>
      </xdr:blipFill>
      <xdr:spPr>
        <a:xfrm>
          <a:off x="2628900" y="448543680"/>
          <a:ext cx="899160" cy="2060575"/>
        </a:xfrm>
        <a:prstGeom prst="rect">
          <a:avLst/>
        </a:prstGeom>
      </xdr:spPr>
    </xdr:pic>
    <xdr:clientData/>
  </xdr:twoCellAnchor>
  <xdr:twoCellAnchor editAs="oneCell">
    <xdr:from>
      <xdr:col>3</xdr:col>
      <xdr:colOff>556261</xdr:colOff>
      <xdr:row>225</xdr:row>
      <xdr:rowOff>130976</xdr:rowOff>
    </xdr:from>
    <xdr:to>
      <xdr:col>3</xdr:col>
      <xdr:colOff>1539240</xdr:colOff>
      <xdr:row>225</xdr:row>
      <xdr:rowOff>2079286</xdr:rowOff>
    </xdr:to>
    <xdr:pic>
      <xdr:nvPicPr>
        <xdr:cNvPr id="438" name="Imagen 437">
          <a:extLst>
            <a:ext uri="{FF2B5EF4-FFF2-40B4-BE49-F238E27FC236}">
              <a16:creationId xmlns:a16="http://schemas.microsoft.com/office/drawing/2014/main" id="{47BEC9CA-CB1B-C8FD-BBBA-FB35DFE4A54B}"/>
            </a:ext>
          </a:extLst>
        </xdr:cNvPr>
        <xdr:cNvPicPr>
          <a:picLocks noChangeAspect="1"/>
        </xdr:cNvPicPr>
      </xdr:nvPicPr>
      <xdr:blipFill>
        <a:blip xmlns:r="http://schemas.openxmlformats.org/officeDocument/2006/relationships" r:embed="rId296"/>
        <a:stretch>
          <a:fillRect/>
        </a:stretch>
      </xdr:blipFill>
      <xdr:spPr>
        <a:xfrm>
          <a:off x="2606041" y="450945416"/>
          <a:ext cx="990599" cy="1940690"/>
        </a:xfrm>
        <a:prstGeom prst="rect">
          <a:avLst/>
        </a:prstGeom>
      </xdr:spPr>
    </xdr:pic>
    <xdr:clientData/>
  </xdr:twoCellAnchor>
  <xdr:twoCellAnchor editAs="oneCell">
    <xdr:from>
      <xdr:col>7</xdr:col>
      <xdr:colOff>326548</xdr:colOff>
      <xdr:row>225</xdr:row>
      <xdr:rowOff>167664</xdr:rowOff>
    </xdr:from>
    <xdr:to>
      <xdr:col>7</xdr:col>
      <xdr:colOff>666749</xdr:colOff>
      <xdr:row>225</xdr:row>
      <xdr:rowOff>2188203</xdr:rowOff>
    </xdr:to>
    <xdr:pic>
      <xdr:nvPicPr>
        <xdr:cNvPr id="439" name="Imagen 438">
          <a:extLst>
            <a:ext uri="{FF2B5EF4-FFF2-40B4-BE49-F238E27FC236}">
              <a16:creationId xmlns:a16="http://schemas.microsoft.com/office/drawing/2014/main" id="{683E339F-B7AE-8CD6-DDB2-EBF14B17D6E8}"/>
            </a:ext>
          </a:extLst>
        </xdr:cNvPr>
        <xdr:cNvPicPr>
          <a:picLocks noChangeAspect="1"/>
        </xdr:cNvPicPr>
      </xdr:nvPicPr>
      <xdr:blipFill>
        <a:blip xmlns:r="http://schemas.openxmlformats.org/officeDocument/2006/relationships" r:embed="rId297"/>
        <a:stretch>
          <a:fillRect/>
        </a:stretch>
      </xdr:blipFill>
      <xdr:spPr>
        <a:xfrm rot="5400000">
          <a:off x="7100664" y="451820368"/>
          <a:ext cx="2028159" cy="351631"/>
        </a:xfrm>
        <a:prstGeom prst="rect">
          <a:avLst/>
        </a:prstGeom>
      </xdr:spPr>
    </xdr:pic>
    <xdr:clientData/>
  </xdr:twoCellAnchor>
  <xdr:twoCellAnchor editAs="oneCell">
    <xdr:from>
      <xdr:col>4</xdr:col>
      <xdr:colOff>897420</xdr:colOff>
      <xdr:row>225</xdr:row>
      <xdr:rowOff>1615440</xdr:rowOff>
    </xdr:from>
    <xdr:to>
      <xdr:col>6</xdr:col>
      <xdr:colOff>0</xdr:colOff>
      <xdr:row>225</xdr:row>
      <xdr:rowOff>2187196</xdr:rowOff>
    </xdr:to>
    <xdr:pic>
      <xdr:nvPicPr>
        <xdr:cNvPr id="440" name="Imagen 439">
          <a:extLst>
            <a:ext uri="{FF2B5EF4-FFF2-40B4-BE49-F238E27FC236}">
              <a16:creationId xmlns:a16="http://schemas.microsoft.com/office/drawing/2014/main" id="{91448024-3A69-18F6-1439-604AC9FF2C62}"/>
            </a:ext>
          </a:extLst>
        </xdr:cNvPr>
        <xdr:cNvPicPr>
          <a:picLocks noChangeAspect="1"/>
        </xdr:cNvPicPr>
      </xdr:nvPicPr>
      <xdr:blipFill>
        <a:blip xmlns:r="http://schemas.openxmlformats.org/officeDocument/2006/relationships" r:embed="rId298"/>
        <a:stretch>
          <a:fillRect/>
        </a:stretch>
      </xdr:blipFill>
      <xdr:spPr>
        <a:xfrm>
          <a:off x="5134140" y="452429880"/>
          <a:ext cx="1807680" cy="562231"/>
        </a:xfrm>
        <a:prstGeom prst="rect">
          <a:avLst/>
        </a:prstGeom>
      </xdr:spPr>
    </xdr:pic>
    <xdr:clientData/>
  </xdr:twoCellAnchor>
  <xdr:twoCellAnchor editAs="oneCell">
    <xdr:from>
      <xdr:col>3</xdr:col>
      <xdr:colOff>434340</xdr:colOff>
      <xdr:row>226</xdr:row>
      <xdr:rowOff>89313</xdr:rowOff>
    </xdr:from>
    <xdr:to>
      <xdr:col>3</xdr:col>
      <xdr:colOff>1691640</xdr:colOff>
      <xdr:row>226</xdr:row>
      <xdr:rowOff>2112313</xdr:rowOff>
    </xdr:to>
    <xdr:pic>
      <xdr:nvPicPr>
        <xdr:cNvPr id="441" name="Imagen 440">
          <a:extLst>
            <a:ext uri="{FF2B5EF4-FFF2-40B4-BE49-F238E27FC236}">
              <a16:creationId xmlns:a16="http://schemas.microsoft.com/office/drawing/2014/main" id="{99D0600B-AAE7-F9FE-5F3B-66FA01DCDECE}"/>
            </a:ext>
          </a:extLst>
        </xdr:cNvPr>
        <xdr:cNvPicPr>
          <a:picLocks noChangeAspect="1"/>
        </xdr:cNvPicPr>
      </xdr:nvPicPr>
      <xdr:blipFill>
        <a:blip xmlns:r="http://schemas.openxmlformats.org/officeDocument/2006/relationships" r:embed="rId299"/>
        <a:stretch>
          <a:fillRect/>
        </a:stretch>
      </xdr:blipFill>
      <xdr:spPr>
        <a:xfrm>
          <a:off x="2484120" y="453182133"/>
          <a:ext cx="1264920" cy="2013475"/>
        </a:xfrm>
        <a:prstGeom prst="rect">
          <a:avLst/>
        </a:prstGeom>
      </xdr:spPr>
    </xdr:pic>
    <xdr:clientData/>
  </xdr:twoCellAnchor>
  <xdr:twoCellAnchor editAs="oneCell">
    <xdr:from>
      <xdr:col>7</xdr:col>
      <xdr:colOff>301778</xdr:colOff>
      <xdr:row>226</xdr:row>
      <xdr:rowOff>48744</xdr:rowOff>
    </xdr:from>
    <xdr:to>
      <xdr:col>7</xdr:col>
      <xdr:colOff>664844</xdr:colOff>
      <xdr:row>226</xdr:row>
      <xdr:rowOff>2114365</xdr:rowOff>
    </xdr:to>
    <xdr:pic>
      <xdr:nvPicPr>
        <xdr:cNvPr id="442" name="Imagen 441">
          <a:extLst>
            <a:ext uri="{FF2B5EF4-FFF2-40B4-BE49-F238E27FC236}">
              <a16:creationId xmlns:a16="http://schemas.microsoft.com/office/drawing/2014/main" id="{85C33D02-DC9C-351F-6D46-0D9E4DDD8DEB}"/>
            </a:ext>
          </a:extLst>
        </xdr:cNvPr>
        <xdr:cNvPicPr>
          <a:picLocks noChangeAspect="1"/>
        </xdr:cNvPicPr>
      </xdr:nvPicPr>
      <xdr:blipFill>
        <a:blip xmlns:r="http://schemas.openxmlformats.org/officeDocument/2006/relationships" r:embed="rId300"/>
        <a:stretch>
          <a:fillRect/>
        </a:stretch>
      </xdr:blipFill>
      <xdr:spPr>
        <a:xfrm rot="5400000">
          <a:off x="7052403" y="454003319"/>
          <a:ext cx="2077051" cy="353541"/>
        </a:xfrm>
        <a:prstGeom prst="rect">
          <a:avLst/>
        </a:prstGeom>
      </xdr:spPr>
    </xdr:pic>
    <xdr:clientData/>
  </xdr:twoCellAnchor>
  <xdr:twoCellAnchor editAs="oneCell">
    <xdr:from>
      <xdr:col>3</xdr:col>
      <xdr:colOff>388621</xdr:colOff>
      <xdr:row>227</xdr:row>
      <xdr:rowOff>114984</xdr:rowOff>
    </xdr:from>
    <xdr:to>
      <xdr:col>3</xdr:col>
      <xdr:colOff>1805941</xdr:colOff>
      <xdr:row>227</xdr:row>
      <xdr:rowOff>2212898</xdr:rowOff>
    </xdr:to>
    <xdr:pic>
      <xdr:nvPicPr>
        <xdr:cNvPr id="443" name="Imagen 442">
          <a:extLst>
            <a:ext uri="{FF2B5EF4-FFF2-40B4-BE49-F238E27FC236}">
              <a16:creationId xmlns:a16="http://schemas.microsoft.com/office/drawing/2014/main" id="{A07A5A6E-503A-2FC1-B830-F23122AFC075}"/>
            </a:ext>
          </a:extLst>
        </xdr:cNvPr>
        <xdr:cNvPicPr>
          <a:picLocks noChangeAspect="1"/>
        </xdr:cNvPicPr>
      </xdr:nvPicPr>
      <xdr:blipFill>
        <a:blip xmlns:r="http://schemas.openxmlformats.org/officeDocument/2006/relationships" r:embed="rId301"/>
        <a:stretch>
          <a:fillRect/>
        </a:stretch>
      </xdr:blipFill>
      <xdr:spPr>
        <a:xfrm>
          <a:off x="2438401" y="455486184"/>
          <a:ext cx="1417320" cy="2097914"/>
        </a:xfrm>
        <a:prstGeom prst="rect">
          <a:avLst/>
        </a:prstGeom>
      </xdr:spPr>
    </xdr:pic>
    <xdr:clientData/>
  </xdr:twoCellAnchor>
  <xdr:twoCellAnchor editAs="oneCell">
    <xdr:from>
      <xdr:col>7</xdr:col>
      <xdr:colOff>321755</xdr:colOff>
      <xdr:row>227</xdr:row>
      <xdr:rowOff>97352</xdr:rowOff>
    </xdr:from>
    <xdr:to>
      <xdr:col>7</xdr:col>
      <xdr:colOff>649708</xdr:colOff>
      <xdr:row>227</xdr:row>
      <xdr:rowOff>2148843</xdr:rowOff>
    </xdr:to>
    <xdr:pic>
      <xdr:nvPicPr>
        <xdr:cNvPr id="444" name="Imagen 443">
          <a:extLst>
            <a:ext uri="{FF2B5EF4-FFF2-40B4-BE49-F238E27FC236}">
              <a16:creationId xmlns:a16="http://schemas.microsoft.com/office/drawing/2014/main" id="{1184E9AF-C801-C6AC-5172-526AAA69C97B}"/>
            </a:ext>
          </a:extLst>
        </xdr:cNvPr>
        <xdr:cNvPicPr>
          <a:picLocks noChangeAspect="1"/>
        </xdr:cNvPicPr>
      </xdr:nvPicPr>
      <xdr:blipFill>
        <a:blip xmlns:r="http://schemas.openxmlformats.org/officeDocument/2006/relationships" r:embed="rId302"/>
        <a:stretch>
          <a:fillRect/>
        </a:stretch>
      </xdr:blipFill>
      <xdr:spPr>
        <a:xfrm rot="5400000">
          <a:off x="7068556" y="456334131"/>
          <a:ext cx="2059111" cy="327953"/>
        </a:xfrm>
        <a:prstGeom prst="rect">
          <a:avLst/>
        </a:prstGeom>
      </xdr:spPr>
    </xdr:pic>
    <xdr:clientData/>
  </xdr:twoCellAnchor>
  <xdr:twoCellAnchor editAs="oneCell">
    <xdr:from>
      <xdr:col>3</xdr:col>
      <xdr:colOff>449582</xdr:colOff>
      <xdr:row>228</xdr:row>
      <xdr:rowOff>91440</xdr:rowOff>
    </xdr:from>
    <xdr:to>
      <xdr:col>3</xdr:col>
      <xdr:colOff>1775134</xdr:colOff>
      <xdr:row>228</xdr:row>
      <xdr:rowOff>2231940</xdr:rowOff>
    </xdr:to>
    <xdr:pic>
      <xdr:nvPicPr>
        <xdr:cNvPr id="445" name="Imagen 444">
          <a:extLst>
            <a:ext uri="{FF2B5EF4-FFF2-40B4-BE49-F238E27FC236}">
              <a16:creationId xmlns:a16="http://schemas.microsoft.com/office/drawing/2014/main" id="{DDCC81B7-3B94-201B-7AF2-6E0D8A034272}"/>
            </a:ext>
          </a:extLst>
        </xdr:cNvPr>
        <xdr:cNvPicPr>
          <a:picLocks noChangeAspect="1"/>
        </xdr:cNvPicPr>
      </xdr:nvPicPr>
      <xdr:blipFill>
        <a:blip xmlns:r="http://schemas.openxmlformats.org/officeDocument/2006/relationships" r:embed="rId303"/>
        <a:stretch>
          <a:fillRect/>
        </a:stretch>
      </xdr:blipFill>
      <xdr:spPr>
        <a:xfrm>
          <a:off x="2499362" y="457741020"/>
          <a:ext cx="1325552" cy="2150025"/>
        </a:xfrm>
        <a:prstGeom prst="rect">
          <a:avLst/>
        </a:prstGeom>
      </xdr:spPr>
    </xdr:pic>
    <xdr:clientData/>
  </xdr:twoCellAnchor>
  <xdr:twoCellAnchor editAs="oneCell">
    <xdr:from>
      <xdr:col>7</xdr:col>
      <xdr:colOff>264734</xdr:colOff>
      <xdr:row>228</xdr:row>
      <xdr:rowOff>451546</xdr:rowOff>
    </xdr:from>
    <xdr:to>
      <xdr:col>7</xdr:col>
      <xdr:colOff>667064</xdr:colOff>
      <xdr:row>228</xdr:row>
      <xdr:rowOff>1485900</xdr:rowOff>
    </xdr:to>
    <xdr:pic>
      <xdr:nvPicPr>
        <xdr:cNvPr id="446" name="Imagen 445">
          <a:extLst>
            <a:ext uri="{FF2B5EF4-FFF2-40B4-BE49-F238E27FC236}">
              <a16:creationId xmlns:a16="http://schemas.microsoft.com/office/drawing/2014/main" id="{F3D23581-2E7C-D4C1-44D6-01702E64AB50}"/>
            </a:ext>
          </a:extLst>
        </xdr:cNvPr>
        <xdr:cNvPicPr>
          <a:picLocks noChangeAspect="1"/>
        </xdr:cNvPicPr>
      </xdr:nvPicPr>
      <xdr:blipFill>
        <a:blip xmlns:r="http://schemas.openxmlformats.org/officeDocument/2006/relationships" r:embed="rId304"/>
        <a:stretch>
          <a:fillRect/>
        </a:stretch>
      </xdr:blipFill>
      <xdr:spPr>
        <a:xfrm rot="5400000">
          <a:off x="7553482" y="458424758"/>
          <a:ext cx="1034354" cy="387090"/>
        </a:xfrm>
        <a:prstGeom prst="rect">
          <a:avLst/>
        </a:prstGeom>
      </xdr:spPr>
    </xdr:pic>
    <xdr:clientData/>
  </xdr:twoCellAnchor>
  <xdr:twoCellAnchor editAs="oneCell">
    <xdr:from>
      <xdr:col>3</xdr:col>
      <xdr:colOff>350520</xdr:colOff>
      <xdr:row>229</xdr:row>
      <xdr:rowOff>81891</xdr:rowOff>
    </xdr:from>
    <xdr:to>
      <xdr:col>3</xdr:col>
      <xdr:colOff>1676399</xdr:colOff>
      <xdr:row>229</xdr:row>
      <xdr:rowOff>2193855</xdr:rowOff>
    </xdr:to>
    <xdr:pic>
      <xdr:nvPicPr>
        <xdr:cNvPr id="447" name="Imagen 446">
          <a:extLst>
            <a:ext uri="{FF2B5EF4-FFF2-40B4-BE49-F238E27FC236}">
              <a16:creationId xmlns:a16="http://schemas.microsoft.com/office/drawing/2014/main" id="{8C4DB202-6267-E69B-99B5-B23B41BFD0DD}"/>
            </a:ext>
          </a:extLst>
        </xdr:cNvPr>
        <xdr:cNvPicPr>
          <a:picLocks noChangeAspect="1"/>
        </xdr:cNvPicPr>
      </xdr:nvPicPr>
      <xdr:blipFill>
        <a:blip xmlns:r="http://schemas.openxmlformats.org/officeDocument/2006/relationships" r:embed="rId305"/>
        <a:stretch>
          <a:fillRect/>
        </a:stretch>
      </xdr:blipFill>
      <xdr:spPr>
        <a:xfrm>
          <a:off x="2400300" y="460009851"/>
          <a:ext cx="1325879" cy="2104344"/>
        </a:xfrm>
        <a:prstGeom prst="rect">
          <a:avLst/>
        </a:prstGeom>
      </xdr:spPr>
    </xdr:pic>
    <xdr:clientData/>
  </xdr:twoCellAnchor>
  <xdr:twoCellAnchor editAs="oneCell">
    <xdr:from>
      <xdr:col>7</xdr:col>
      <xdr:colOff>368556</xdr:colOff>
      <xdr:row>229</xdr:row>
      <xdr:rowOff>507745</xdr:rowOff>
    </xdr:from>
    <xdr:to>
      <xdr:col>7</xdr:col>
      <xdr:colOff>702944</xdr:colOff>
      <xdr:row>229</xdr:row>
      <xdr:rowOff>1425357</xdr:rowOff>
    </xdr:to>
    <xdr:pic>
      <xdr:nvPicPr>
        <xdr:cNvPr id="448" name="Imagen 447">
          <a:extLst>
            <a:ext uri="{FF2B5EF4-FFF2-40B4-BE49-F238E27FC236}">
              <a16:creationId xmlns:a16="http://schemas.microsoft.com/office/drawing/2014/main" id="{B67AF575-B1BA-2D05-8D54-94370D1930B7}"/>
            </a:ext>
          </a:extLst>
        </xdr:cNvPr>
        <xdr:cNvPicPr>
          <a:picLocks noChangeAspect="1"/>
        </xdr:cNvPicPr>
      </xdr:nvPicPr>
      <xdr:blipFill>
        <a:blip xmlns:r="http://schemas.openxmlformats.org/officeDocument/2006/relationships" r:embed="rId306"/>
        <a:stretch>
          <a:fillRect/>
        </a:stretch>
      </xdr:blipFill>
      <xdr:spPr>
        <a:xfrm rot="5400000">
          <a:off x="7687419" y="460729222"/>
          <a:ext cx="911897" cy="324863"/>
        </a:xfrm>
        <a:prstGeom prst="rect">
          <a:avLst/>
        </a:prstGeom>
      </xdr:spPr>
    </xdr:pic>
    <xdr:clientData/>
  </xdr:twoCellAnchor>
  <xdr:twoCellAnchor editAs="oneCell">
    <xdr:from>
      <xdr:col>3</xdr:col>
      <xdr:colOff>373381</xdr:colOff>
      <xdr:row>230</xdr:row>
      <xdr:rowOff>110355</xdr:rowOff>
    </xdr:from>
    <xdr:to>
      <xdr:col>3</xdr:col>
      <xdr:colOff>1621155</xdr:colOff>
      <xdr:row>230</xdr:row>
      <xdr:rowOff>2111752</xdr:rowOff>
    </xdr:to>
    <xdr:pic>
      <xdr:nvPicPr>
        <xdr:cNvPr id="449" name="Imagen 448">
          <a:extLst>
            <a:ext uri="{FF2B5EF4-FFF2-40B4-BE49-F238E27FC236}">
              <a16:creationId xmlns:a16="http://schemas.microsoft.com/office/drawing/2014/main" id="{6ECCEBE0-BC39-AD81-49DB-7C47E43415B2}"/>
            </a:ext>
          </a:extLst>
        </xdr:cNvPr>
        <xdr:cNvPicPr>
          <a:picLocks noChangeAspect="1"/>
        </xdr:cNvPicPr>
      </xdr:nvPicPr>
      <xdr:blipFill>
        <a:blip xmlns:r="http://schemas.openxmlformats.org/officeDocument/2006/relationships" r:embed="rId307"/>
        <a:stretch>
          <a:fillRect/>
        </a:stretch>
      </xdr:blipFill>
      <xdr:spPr>
        <a:xfrm>
          <a:off x="2423161" y="462316695"/>
          <a:ext cx="1257299" cy="2009017"/>
        </a:xfrm>
        <a:prstGeom prst="rect">
          <a:avLst/>
        </a:prstGeom>
      </xdr:spPr>
    </xdr:pic>
    <xdr:clientData/>
  </xdr:twoCellAnchor>
  <xdr:twoCellAnchor editAs="oneCell">
    <xdr:from>
      <xdr:col>7</xdr:col>
      <xdr:colOff>272355</xdr:colOff>
      <xdr:row>230</xdr:row>
      <xdr:rowOff>443927</xdr:rowOff>
    </xdr:from>
    <xdr:to>
      <xdr:col>7</xdr:col>
      <xdr:colOff>685800</xdr:colOff>
      <xdr:row>230</xdr:row>
      <xdr:rowOff>1545176</xdr:rowOff>
    </xdr:to>
    <xdr:pic>
      <xdr:nvPicPr>
        <xdr:cNvPr id="450" name="Imagen 449">
          <a:extLst>
            <a:ext uri="{FF2B5EF4-FFF2-40B4-BE49-F238E27FC236}">
              <a16:creationId xmlns:a16="http://schemas.microsoft.com/office/drawing/2014/main" id="{C48E6882-2D78-5412-8B6B-036160BBFBF6}"/>
            </a:ext>
          </a:extLst>
        </xdr:cNvPr>
        <xdr:cNvPicPr>
          <a:picLocks noChangeAspect="1"/>
        </xdr:cNvPicPr>
      </xdr:nvPicPr>
      <xdr:blipFill>
        <a:blip xmlns:r="http://schemas.openxmlformats.org/officeDocument/2006/relationships" r:embed="rId308"/>
        <a:stretch>
          <a:fillRect/>
        </a:stretch>
      </xdr:blipFill>
      <xdr:spPr>
        <a:xfrm rot="5400000">
          <a:off x="7544643" y="462990359"/>
          <a:ext cx="1093629" cy="413445"/>
        </a:xfrm>
        <a:prstGeom prst="rect">
          <a:avLst/>
        </a:prstGeom>
      </xdr:spPr>
    </xdr:pic>
    <xdr:clientData/>
  </xdr:twoCellAnchor>
  <xdr:twoCellAnchor editAs="oneCell">
    <xdr:from>
      <xdr:col>3</xdr:col>
      <xdr:colOff>304801</xdr:colOff>
      <xdr:row>231</xdr:row>
      <xdr:rowOff>281940</xdr:rowOff>
    </xdr:from>
    <xdr:to>
      <xdr:col>3</xdr:col>
      <xdr:colOff>1752601</xdr:colOff>
      <xdr:row>231</xdr:row>
      <xdr:rowOff>2209081</xdr:rowOff>
    </xdr:to>
    <xdr:pic>
      <xdr:nvPicPr>
        <xdr:cNvPr id="451" name="Imagen 450">
          <a:extLst>
            <a:ext uri="{FF2B5EF4-FFF2-40B4-BE49-F238E27FC236}">
              <a16:creationId xmlns:a16="http://schemas.microsoft.com/office/drawing/2014/main" id="{9DBE8F0F-5617-45F7-90AF-67C71A371AD5}"/>
            </a:ext>
          </a:extLst>
        </xdr:cNvPr>
        <xdr:cNvPicPr>
          <a:picLocks noChangeAspect="1"/>
        </xdr:cNvPicPr>
      </xdr:nvPicPr>
      <xdr:blipFill rotWithShape="1">
        <a:blip xmlns:r="http://schemas.openxmlformats.org/officeDocument/2006/relationships" r:embed="rId309"/>
        <a:srcRect l="16737" b="1930"/>
        <a:stretch/>
      </xdr:blipFill>
      <xdr:spPr>
        <a:xfrm>
          <a:off x="1905001" y="3383280"/>
          <a:ext cx="1447800" cy="1927141"/>
        </a:xfrm>
        <a:prstGeom prst="rect">
          <a:avLst/>
        </a:prstGeom>
      </xdr:spPr>
    </xdr:pic>
    <xdr:clientData/>
  </xdr:twoCellAnchor>
  <xdr:twoCellAnchor editAs="oneCell">
    <xdr:from>
      <xdr:col>7</xdr:col>
      <xdr:colOff>275093</xdr:colOff>
      <xdr:row>231</xdr:row>
      <xdr:rowOff>52568</xdr:rowOff>
    </xdr:from>
    <xdr:to>
      <xdr:col>7</xdr:col>
      <xdr:colOff>627638</xdr:colOff>
      <xdr:row>231</xdr:row>
      <xdr:rowOff>2072643</xdr:rowOff>
    </xdr:to>
    <xdr:pic>
      <xdr:nvPicPr>
        <xdr:cNvPr id="452" name="Imagen 451">
          <a:extLst>
            <a:ext uri="{FF2B5EF4-FFF2-40B4-BE49-F238E27FC236}">
              <a16:creationId xmlns:a16="http://schemas.microsoft.com/office/drawing/2014/main" id="{211B54AF-1C44-E868-0F37-96D952DCCEF6}"/>
            </a:ext>
          </a:extLst>
        </xdr:cNvPr>
        <xdr:cNvPicPr>
          <a:picLocks noChangeAspect="1"/>
        </xdr:cNvPicPr>
      </xdr:nvPicPr>
      <xdr:blipFill>
        <a:blip xmlns:r="http://schemas.openxmlformats.org/officeDocument/2006/relationships" r:embed="rId310"/>
        <a:stretch>
          <a:fillRect/>
        </a:stretch>
      </xdr:blipFill>
      <xdr:spPr>
        <a:xfrm rot="5400000">
          <a:off x="6306948" y="465409153"/>
          <a:ext cx="2020075" cy="367785"/>
        </a:xfrm>
        <a:prstGeom prst="rect">
          <a:avLst/>
        </a:prstGeom>
      </xdr:spPr>
    </xdr:pic>
    <xdr:clientData/>
  </xdr:twoCellAnchor>
  <xdr:twoCellAnchor editAs="oneCell">
    <xdr:from>
      <xdr:col>3</xdr:col>
      <xdr:colOff>259081</xdr:colOff>
      <xdr:row>232</xdr:row>
      <xdr:rowOff>83821</xdr:rowOff>
    </xdr:from>
    <xdr:to>
      <xdr:col>3</xdr:col>
      <xdr:colOff>1654075</xdr:colOff>
      <xdr:row>232</xdr:row>
      <xdr:rowOff>1996441</xdr:rowOff>
    </xdr:to>
    <xdr:pic>
      <xdr:nvPicPr>
        <xdr:cNvPr id="457" name="Imagen 456">
          <a:extLst>
            <a:ext uri="{FF2B5EF4-FFF2-40B4-BE49-F238E27FC236}">
              <a16:creationId xmlns:a16="http://schemas.microsoft.com/office/drawing/2014/main" id="{26E0E276-2F19-9C07-AAA3-52E87EE30BAC}"/>
            </a:ext>
          </a:extLst>
        </xdr:cNvPr>
        <xdr:cNvPicPr>
          <a:picLocks noChangeAspect="1"/>
        </xdr:cNvPicPr>
      </xdr:nvPicPr>
      <xdr:blipFill rotWithShape="1">
        <a:blip xmlns:r="http://schemas.openxmlformats.org/officeDocument/2006/relationships" r:embed="rId311"/>
        <a:srcRect l="10473" t="3378"/>
        <a:stretch/>
      </xdr:blipFill>
      <xdr:spPr>
        <a:xfrm>
          <a:off x="2110741" y="466892641"/>
          <a:ext cx="1394994" cy="1912620"/>
        </a:xfrm>
        <a:prstGeom prst="rect">
          <a:avLst/>
        </a:prstGeom>
      </xdr:spPr>
    </xdr:pic>
    <xdr:clientData/>
  </xdr:twoCellAnchor>
  <xdr:oneCellAnchor>
    <xdr:from>
      <xdr:col>7</xdr:col>
      <xdr:colOff>275093</xdr:colOff>
      <xdr:row>232</xdr:row>
      <xdr:rowOff>52568</xdr:rowOff>
    </xdr:from>
    <xdr:ext cx="367785" cy="2020075"/>
    <xdr:pic>
      <xdr:nvPicPr>
        <xdr:cNvPr id="458" name="Imagen 457">
          <a:extLst>
            <a:ext uri="{FF2B5EF4-FFF2-40B4-BE49-F238E27FC236}">
              <a16:creationId xmlns:a16="http://schemas.microsoft.com/office/drawing/2014/main" id="{B5D88CF5-CB1D-4744-B5D9-924DDD4E760A}"/>
            </a:ext>
          </a:extLst>
        </xdr:cNvPr>
        <xdr:cNvPicPr>
          <a:picLocks noChangeAspect="1"/>
        </xdr:cNvPicPr>
      </xdr:nvPicPr>
      <xdr:blipFill>
        <a:blip xmlns:r="http://schemas.openxmlformats.org/officeDocument/2006/relationships" r:embed="rId310"/>
        <a:stretch>
          <a:fillRect/>
        </a:stretch>
      </xdr:blipFill>
      <xdr:spPr>
        <a:xfrm rot="5400000">
          <a:off x="6306948" y="465409153"/>
          <a:ext cx="2020075" cy="367785"/>
        </a:xfrm>
        <a:prstGeom prst="rect">
          <a:avLst/>
        </a:prstGeom>
      </xdr:spPr>
    </xdr:pic>
    <xdr:clientData/>
  </xdr:oneCellAnchor>
  <xdr:twoCellAnchor editAs="oneCell">
    <xdr:from>
      <xdr:col>7</xdr:col>
      <xdr:colOff>269418</xdr:colOff>
      <xdr:row>233</xdr:row>
      <xdr:rowOff>225888</xdr:rowOff>
    </xdr:from>
    <xdr:to>
      <xdr:col>7</xdr:col>
      <xdr:colOff>628650</xdr:colOff>
      <xdr:row>233</xdr:row>
      <xdr:rowOff>2035828</xdr:rowOff>
    </xdr:to>
    <xdr:pic>
      <xdr:nvPicPr>
        <xdr:cNvPr id="460" name="Imagen 459">
          <a:extLst>
            <a:ext uri="{FF2B5EF4-FFF2-40B4-BE49-F238E27FC236}">
              <a16:creationId xmlns:a16="http://schemas.microsoft.com/office/drawing/2014/main" id="{5039811E-0957-4F44-A9EF-5902679E583F}"/>
            </a:ext>
          </a:extLst>
        </xdr:cNvPr>
        <xdr:cNvPicPr>
          <a:picLocks noChangeAspect="1"/>
        </xdr:cNvPicPr>
      </xdr:nvPicPr>
      <xdr:blipFill>
        <a:blip xmlns:r="http://schemas.openxmlformats.org/officeDocument/2006/relationships" r:embed="rId312"/>
        <a:stretch>
          <a:fillRect/>
        </a:stretch>
      </xdr:blipFill>
      <xdr:spPr>
        <a:xfrm rot="5400000">
          <a:off x="6401111" y="470039395"/>
          <a:ext cx="1804225" cy="351612"/>
        </a:xfrm>
        <a:prstGeom prst="rect">
          <a:avLst/>
        </a:prstGeom>
      </xdr:spPr>
    </xdr:pic>
    <xdr:clientData/>
  </xdr:twoCellAnchor>
  <xdr:twoCellAnchor editAs="oneCell">
    <xdr:from>
      <xdr:col>3</xdr:col>
      <xdr:colOff>236222</xdr:colOff>
      <xdr:row>233</xdr:row>
      <xdr:rowOff>129775</xdr:rowOff>
    </xdr:from>
    <xdr:to>
      <xdr:col>3</xdr:col>
      <xdr:colOff>1562280</xdr:colOff>
      <xdr:row>233</xdr:row>
      <xdr:rowOff>1882140</xdr:rowOff>
    </xdr:to>
    <xdr:pic>
      <xdr:nvPicPr>
        <xdr:cNvPr id="461" name="Imagen 460">
          <a:extLst>
            <a:ext uri="{FF2B5EF4-FFF2-40B4-BE49-F238E27FC236}">
              <a16:creationId xmlns:a16="http://schemas.microsoft.com/office/drawing/2014/main" id="{AFD971FA-4B4A-8F99-61B5-7A18073F5CE8}"/>
            </a:ext>
          </a:extLst>
        </xdr:cNvPr>
        <xdr:cNvPicPr>
          <a:picLocks noChangeAspect="1"/>
        </xdr:cNvPicPr>
      </xdr:nvPicPr>
      <xdr:blipFill>
        <a:blip xmlns:r="http://schemas.openxmlformats.org/officeDocument/2006/relationships" r:embed="rId313"/>
        <a:stretch>
          <a:fillRect/>
        </a:stretch>
      </xdr:blipFill>
      <xdr:spPr>
        <a:xfrm>
          <a:off x="2087882" y="469216975"/>
          <a:ext cx="1326058" cy="1759985"/>
        </a:xfrm>
        <a:prstGeom prst="rect">
          <a:avLst/>
        </a:prstGeom>
      </xdr:spPr>
    </xdr:pic>
    <xdr:clientData/>
  </xdr:twoCellAnchor>
  <xdr:twoCellAnchor editAs="oneCell">
    <xdr:from>
      <xdr:col>3</xdr:col>
      <xdr:colOff>320040</xdr:colOff>
      <xdr:row>234</xdr:row>
      <xdr:rowOff>396241</xdr:rowOff>
    </xdr:from>
    <xdr:to>
      <xdr:col>3</xdr:col>
      <xdr:colOff>1729740</xdr:colOff>
      <xdr:row>234</xdr:row>
      <xdr:rowOff>1996641</xdr:rowOff>
    </xdr:to>
    <xdr:pic>
      <xdr:nvPicPr>
        <xdr:cNvPr id="462" name="Imagen 461">
          <a:extLst>
            <a:ext uri="{FF2B5EF4-FFF2-40B4-BE49-F238E27FC236}">
              <a16:creationId xmlns:a16="http://schemas.microsoft.com/office/drawing/2014/main" id="{FE363D0C-7D9F-4843-8044-E37965FF1E49}"/>
            </a:ext>
          </a:extLst>
        </xdr:cNvPr>
        <xdr:cNvPicPr>
          <a:picLocks noChangeAspect="1"/>
        </xdr:cNvPicPr>
      </xdr:nvPicPr>
      <xdr:blipFill rotWithShape="1">
        <a:blip xmlns:r="http://schemas.openxmlformats.org/officeDocument/2006/relationships" r:embed="rId314"/>
        <a:srcRect l="9623" t="2840"/>
        <a:stretch/>
      </xdr:blipFill>
      <xdr:spPr>
        <a:xfrm>
          <a:off x="2148840" y="3497581"/>
          <a:ext cx="1400175" cy="1600400"/>
        </a:xfrm>
        <a:prstGeom prst="rect">
          <a:avLst/>
        </a:prstGeom>
      </xdr:spPr>
    </xdr:pic>
    <xdr:clientData/>
  </xdr:twoCellAnchor>
  <xdr:twoCellAnchor editAs="oneCell">
    <xdr:from>
      <xdr:col>7</xdr:col>
      <xdr:colOff>304657</xdr:colOff>
      <xdr:row>234</xdr:row>
      <xdr:rowOff>297325</xdr:rowOff>
    </xdr:from>
    <xdr:to>
      <xdr:col>7</xdr:col>
      <xdr:colOff>664787</xdr:colOff>
      <xdr:row>234</xdr:row>
      <xdr:rowOff>2228852</xdr:rowOff>
    </xdr:to>
    <xdr:pic>
      <xdr:nvPicPr>
        <xdr:cNvPr id="463" name="Imagen 462">
          <a:extLst>
            <a:ext uri="{FF2B5EF4-FFF2-40B4-BE49-F238E27FC236}">
              <a16:creationId xmlns:a16="http://schemas.microsoft.com/office/drawing/2014/main" id="{7EE4D69F-D9C5-49E0-9E78-38015F23B699}"/>
            </a:ext>
          </a:extLst>
        </xdr:cNvPr>
        <xdr:cNvPicPr>
          <a:picLocks noChangeAspect="1"/>
        </xdr:cNvPicPr>
      </xdr:nvPicPr>
      <xdr:blipFill>
        <a:blip xmlns:r="http://schemas.openxmlformats.org/officeDocument/2006/relationships" r:embed="rId315"/>
        <a:stretch>
          <a:fillRect/>
        </a:stretch>
      </xdr:blipFill>
      <xdr:spPr>
        <a:xfrm rot="5400000">
          <a:off x="6376006" y="472449556"/>
          <a:ext cx="1923907" cy="350605"/>
        </a:xfrm>
        <a:prstGeom prst="rect">
          <a:avLst/>
        </a:prstGeom>
      </xdr:spPr>
    </xdr:pic>
    <xdr:clientData/>
  </xdr:twoCellAnchor>
  <xdr:twoCellAnchor editAs="oneCell">
    <xdr:from>
      <xdr:col>3</xdr:col>
      <xdr:colOff>175522</xdr:colOff>
      <xdr:row>235</xdr:row>
      <xdr:rowOff>236221</xdr:rowOff>
    </xdr:from>
    <xdr:to>
      <xdr:col>3</xdr:col>
      <xdr:colOff>1579593</xdr:colOff>
      <xdr:row>235</xdr:row>
      <xdr:rowOff>1849755</xdr:rowOff>
    </xdr:to>
    <xdr:pic>
      <xdr:nvPicPr>
        <xdr:cNvPr id="465" name="Imagen 464">
          <a:extLst>
            <a:ext uri="{FF2B5EF4-FFF2-40B4-BE49-F238E27FC236}">
              <a16:creationId xmlns:a16="http://schemas.microsoft.com/office/drawing/2014/main" id="{989DDC59-06F2-4759-9B01-0BCA75749A42}"/>
            </a:ext>
          </a:extLst>
        </xdr:cNvPr>
        <xdr:cNvPicPr>
          <a:picLocks noChangeAspect="1"/>
        </xdr:cNvPicPr>
      </xdr:nvPicPr>
      <xdr:blipFill rotWithShape="1">
        <a:blip xmlns:r="http://schemas.openxmlformats.org/officeDocument/2006/relationships" r:embed="rId316"/>
        <a:srcRect l="10234" t="8219"/>
        <a:stretch/>
      </xdr:blipFill>
      <xdr:spPr>
        <a:xfrm>
          <a:off x="2027182" y="474245941"/>
          <a:ext cx="1419311" cy="1623059"/>
        </a:xfrm>
        <a:prstGeom prst="rect">
          <a:avLst/>
        </a:prstGeom>
      </xdr:spPr>
    </xdr:pic>
    <xdr:clientData/>
  </xdr:twoCellAnchor>
  <xdr:twoCellAnchor editAs="oneCell">
    <xdr:from>
      <xdr:col>7</xdr:col>
      <xdr:colOff>263703</xdr:colOff>
      <xdr:row>235</xdr:row>
      <xdr:rowOff>147778</xdr:rowOff>
    </xdr:from>
    <xdr:to>
      <xdr:col>7</xdr:col>
      <xdr:colOff>704693</xdr:colOff>
      <xdr:row>235</xdr:row>
      <xdr:rowOff>2381253</xdr:rowOff>
    </xdr:to>
    <xdr:pic>
      <xdr:nvPicPr>
        <xdr:cNvPr id="466" name="Imagen 465">
          <a:extLst>
            <a:ext uri="{FF2B5EF4-FFF2-40B4-BE49-F238E27FC236}">
              <a16:creationId xmlns:a16="http://schemas.microsoft.com/office/drawing/2014/main" id="{BB65D7C5-996E-4F8B-8CBF-C0F5019A283E}"/>
            </a:ext>
          </a:extLst>
        </xdr:cNvPr>
        <xdr:cNvPicPr>
          <a:picLocks noChangeAspect="1"/>
        </xdr:cNvPicPr>
      </xdr:nvPicPr>
      <xdr:blipFill>
        <a:blip xmlns:r="http://schemas.openxmlformats.org/officeDocument/2006/relationships" r:embed="rId317"/>
        <a:stretch>
          <a:fillRect/>
        </a:stretch>
      </xdr:blipFill>
      <xdr:spPr>
        <a:xfrm rot="5400000">
          <a:off x="6194980" y="53484861"/>
          <a:ext cx="2233475" cy="440990"/>
        </a:xfrm>
        <a:prstGeom prst="rect">
          <a:avLst/>
        </a:prstGeom>
      </xdr:spPr>
    </xdr:pic>
    <xdr:clientData/>
  </xdr:twoCellAnchor>
  <xdr:twoCellAnchor editAs="oneCell">
    <xdr:from>
      <xdr:col>3</xdr:col>
      <xdr:colOff>243840</xdr:colOff>
      <xdr:row>236</xdr:row>
      <xdr:rowOff>426756</xdr:rowOff>
    </xdr:from>
    <xdr:to>
      <xdr:col>3</xdr:col>
      <xdr:colOff>1729740</xdr:colOff>
      <xdr:row>236</xdr:row>
      <xdr:rowOff>3106498</xdr:rowOff>
    </xdr:to>
    <xdr:pic>
      <xdr:nvPicPr>
        <xdr:cNvPr id="467" name="Imagen 466">
          <a:extLst>
            <a:ext uri="{FF2B5EF4-FFF2-40B4-BE49-F238E27FC236}">
              <a16:creationId xmlns:a16="http://schemas.microsoft.com/office/drawing/2014/main" id="{BA7C5D1C-96DE-47B0-B749-CD324408C6DC}"/>
            </a:ext>
          </a:extLst>
        </xdr:cNvPr>
        <xdr:cNvPicPr>
          <a:picLocks noChangeAspect="1"/>
        </xdr:cNvPicPr>
      </xdr:nvPicPr>
      <xdr:blipFill rotWithShape="1">
        <a:blip xmlns:r="http://schemas.openxmlformats.org/officeDocument/2006/relationships" r:embed="rId318"/>
        <a:srcRect l="16158" t="1876"/>
        <a:stretch/>
      </xdr:blipFill>
      <xdr:spPr>
        <a:xfrm>
          <a:off x="2095500" y="477194916"/>
          <a:ext cx="1493520" cy="2668312"/>
        </a:xfrm>
        <a:prstGeom prst="rect">
          <a:avLst/>
        </a:prstGeom>
      </xdr:spPr>
    </xdr:pic>
    <xdr:clientData/>
  </xdr:twoCellAnchor>
  <xdr:twoCellAnchor editAs="oneCell">
    <xdr:from>
      <xdr:col>7</xdr:col>
      <xdr:colOff>261795</xdr:colOff>
      <xdr:row>236</xdr:row>
      <xdr:rowOff>629745</xdr:rowOff>
    </xdr:from>
    <xdr:to>
      <xdr:col>7</xdr:col>
      <xdr:colOff>723332</xdr:colOff>
      <xdr:row>236</xdr:row>
      <xdr:rowOff>3145155</xdr:rowOff>
    </xdr:to>
    <xdr:pic>
      <xdr:nvPicPr>
        <xdr:cNvPr id="468" name="Imagen 467">
          <a:extLst>
            <a:ext uri="{FF2B5EF4-FFF2-40B4-BE49-F238E27FC236}">
              <a16:creationId xmlns:a16="http://schemas.microsoft.com/office/drawing/2014/main" id="{529BD69C-E19D-492F-9CFE-74394EFE8BAC}"/>
            </a:ext>
          </a:extLst>
        </xdr:cNvPr>
        <xdr:cNvPicPr>
          <a:picLocks noChangeAspect="1"/>
        </xdr:cNvPicPr>
      </xdr:nvPicPr>
      <xdr:blipFill>
        <a:blip xmlns:r="http://schemas.openxmlformats.org/officeDocument/2006/relationships" r:embed="rId319"/>
        <a:stretch>
          <a:fillRect/>
        </a:stretch>
      </xdr:blipFill>
      <xdr:spPr>
        <a:xfrm rot="5400000">
          <a:off x="6090001" y="478427699"/>
          <a:ext cx="2521125" cy="461537"/>
        </a:xfrm>
        <a:prstGeom prst="rect">
          <a:avLst/>
        </a:prstGeom>
      </xdr:spPr>
    </xdr:pic>
    <xdr:clientData/>
  </xdr:twoCellAnchor>
  <xdr:twoCellAnchor editAs="oneCell">
    <xdr:from>
      <xdr:col>3</xdr:col>
      <xdr:colOff>83819</xdr:colOff>
      <xdr:row>237</xdr:row>
      <xdr:rowOff>236220</xdr:rowOff>
    </xdr:from>
    <xdr:to>
      <xdr:col>3</xdr:col>
      <xdr:colOff>1813052</xdr:colOff>
      <xdr:row>237</xdr:row>
      <xdr:rowOff>1122045</xdr:rowOff>
    </xdr:to>
    <xdr:pic>
      <xdr:nvPicPr>
        <xdr:cNvPr id="469" name="Imagen 468">
          <a:extLst>
            <a:ext uri="{FF2B5EF4-FFF2-40B4-BE49-F238E27FC236}">
              <a16:creationId xmlns:a16="http://schemas.microsoft.com/office/drawing/2014/main" id="{85025378-2982-4E6B-8313-A16D94FB312F}"/>
            </a:ext>
          </a:extLst>
        </xdr:cNvPr>
        <xdr:cNvPicPr>
          <a:picLocks noChangeAspect="1"/>
        </xdr:cNvPicPr>
      </xdr:nvPicPr>
      <xdr:blipFill>
        <a:blip xmlns:r="http://schemas.openxmlformats.org/officeDocument/2006/relationships" r:embed="rId320"/>
        <a:stretch>
          <a:fillRect/>
        </a:stretch>
      </xdr:blipFill>
      <xdr:spPr>
        <a:xfrm>
          <a:off x="1912619" y="55694580"/>
          <a:ext cx="1729233" cy="885825"/>
        </a:xfrm>
        <a:prstGeom prst="rect">
          <a:avLst/>
        </a:prstGeom>
      </xdr:spPr>
    </xdr:pic>
    <xdr:clientData/>
  </xdr:twoCellAnchor>
  <xdr:twoCellAnchor editAs="oneCell">
    <xdr:from>
      <xdr:col>7</xdr:col>
      <xdr:colOff>251460</xdr:colOff>
      <xdr:row>237</xdr:row>
      <xdr:rowOff>441960</xdr:rowOff>
    </xdr:from>
    <xdr:to>
      <xdr:col>7</xdr:col>
      <xdr:colOff>758191</xdr:colOff>
      <xdr:row>237</xdr:row>
      <xdr:rowOff>933451</xdr:rowOff>
    </xdr:to>
    <xdr:pic>
      <xdr:nvPicPr>
        <xdr:cNvPr id="470" name="Imagen 469">
          <a:extLst>
            <a:ext uri="{FF2B5EF4-FFF2-40B4-BE49-F238E27FC236}">
              <a16:creationId xmlns:a16="http://schemas.microsoft.com/office/drawing/2014/main" id="{A420090D-771F-4ABD-A26B-D803BAB5576C}"/>
            </a:ext>
          </a:extLst>
        </xdr:cNvPr>
        <xdr:cNvPicPr>
          <a:picLocks noChangeAspect="1"/>
        </xdr:cNvPicPr>
      </xdr:nvPicPr>
      <xdr:blipFill>
        <a:blip xmlns:r="http://schemas.openxmlformats.org/officeDocument/2006/relationships" r:embed="rId321"/>
        <a:stretch>
          <a:fillRect/>
        </a:stretch>
      </xdr:blipFill>
      <xdr:spPr>
        <a:xfrm>
          <a:off x="7078980" y="55900320"/>
          <a:ext cx="506731" cy="491491"/>
        </a:xfrm>
        <a:prstGeom prst="rect">
          <a:avLst/>
        </a:prstGeom>
      </xdr:spPr>
    </xdr:pic>
    <xdr:clientData/>
  </xdr:twoCellAnchor>
  <xdr:twoCellAnchor editAs="oneCell">
    <xdr:from>
      <xdr:col>3</xdr:col>
      <xdr:colOff>289561</xdr:colOff>
      <xdr:row>238</xdr:row>
      <xdr:rowOff>281940</xdr:rowOff>
    </xdr:from>
    <xdr:to>
      <xdr:col>3</xdr:col>
      <xdr:colOff>1581151</xdr:colOff>
      <xdr:row>238</xdr:row>
      <xdr:rowOff>1313781</xdr:rowOff>
    </xdr:to>
    <xdr:pic>
      <xdr:nvPicPr>
        <xdr:cNvPr id="471" name="Imagen 470">
          <a:extLst>
            <a:ext uri="{FF2B5EF4-FFF2-40B4-BE49-F238E27FC236}">
              <a16:creationId xmlns:a16="http://schemas.microsoft.com/office/drawing/2014/main" id="{767B4448-8145-4CFD-B0AB-DF5449F69158}"/>
            </a:ext>
          </a:extLst>
        </xdr:cNvPr>
        <xdr:cNvPicPr>
          <a:picLocks noChangeAspect="1"/>
        </xdr:cNvPicPr>
      </xdr:nvPicPr>
      <xdr:blipFill rotWithShape="1">
        <a:blip xmlns:r="http://schemas.openxmlformats.org/officeDocument/2006/relationships" r:embed="rId322"/>
        <a:srcRect l="11241" t="7443" b="2829"/>
        <a:stretch/>
      </xdr:blipFill>
      <xdr:spPr>
        <a:xfrm>
          <a:off x="2118361" y="57241440"/>
          <a:ext cx="1291590" cy="1031841"/>
        </a:xfrm>
        <a:prstGeom prst="rect">
          <a:avLst/>
        </a:prstGeom>
      </xdr:spPr>
    </xdr:pic>
    <xdr:clientData/>
  </xdr:twoCellAnchor>
  <xdr:twoCellAnchor editAs="oneCell">
    <xdr:from>
      <xdr:col>7</xdr:col>
      <xdr:colOff>243840</xdr:colOff>
      <xdr:row>238</xdr:row>
      <xdr:rowOff>480060</xdr:rowOff>
    </xdr:from>
    <xdr:to>
      <xdr:col>7</xdr:col>
      <xdr:colOff>704850</xdr:colOff>
      <xdr:row>238</xdr:row>
      <xdr:rowOff>929640</xdr:rowOff>
    </xdr:to>
    <xdr:pic>
      <xdr:nvPicPr>
        <xdr:cNvPr id="472" name="Imagen 471">
          <a:extLst>
            <a:ext uri="{FF2B5EF4-FFF2-40B4-BE49-F238E27FC236}">
              <a16:creationId xmlns:a16="http://schemas.microsoft.com/office/drawing/2014/main" id="{218FDB8D-AAC8-442A-9FB0-CC6519AC7F29}"/>
            </a:ext>
          </a:extLst>
        </xdr:cNvPr>
        <xdr:cNvPicPr>
          <a:picLocks noChangeAspect="1"/>
        </xdr:cNvPicPr>
      </xdr:nvPicPr>
      <xdr:blipFill>
        <a:blip xmlns:r="http://schemas.openxmlformats.org/officeDocument/2006/relationships" r:embed="rId321"/>
        <a:stretch>
          <a:fillRect/>
        </a:stretch>
      </xdr:blipFill>
      <xdr:spPr>
        <a:xfrm>
          <a:off x="7071360" y="57439560"/>
          <a:ext cx="461010" cy="449580"/>
        </a:xfrm>
        <a:prstGeom prst="rect">
          <a:avLst/>
        </a:prstGeom>
      </xdr:spPr>
    </xdr:pic>
    <xdr:clientData/>
  </xdr:twoCellAnchor>
  <xdr:twoCellAnchor editAs="oneCell">
    <xdr:from>
      <xdr:col>3</xdr:col>
      <xdr:colOff>320041</xdr:colOff>
      <xdr:row>239</xdr:row>
      <xdr:rowOff>174576</xdr:rowOff>
    </xdr:from>
    <xdr:to>
      <xdr:col>3</xdr:col>
      <xdr:colOff>1578955</xdr:colOff>
      <xdr:row>239</xdr:row>
      <xdr:rowOff>1805940</xdr:rowOff>
    </xdr:to>
    <xdr:pic>
      <xdr:nvPicPr>
        <xdr:cNvPr id="473" name="Imagen 472">
          <a:extLst>
            <a:ext uri="{FF2B5EF4-FFF2-40B4-BE49-F238E27FC236}">
              <a16:creationId xmlns:a16="http://schemas.microsoft.com/office/drawing/2014/main" id="{A1F7B771-AB0F-F164-AACA-AEC87AADBFC7}"/>
            </a:ext>
          </a:extLst>
        </xdr:cNvPr>
        <xdr:cNvPicPr>
          <a:picLocks noChangeAspect="1"/>
        </xdr:cNvPicPr>
      </xdr:nvPicPr>
      <xdr:blipFill>
        <a:blip xmlns:r="http://schemas.openxmlformats.org/officeDocument/2006/relationships" r:embed="rId323"/>
        <a:stretch>
          <a:fillRect/>
        </a:stretch>
      </xdr:blipFill>
      <xdr:spPr>
        <a:xfrm>
          <a:off x="2171701" y="483937896"/>
          <a:ext cx="1249389" cy="1638984"/>
        </a:xfrm>
        <a:prstGeom prst="rect">
          <a:avLst/>
        </a:prstGeom>
      </xdr:spPr>
    </xdr:pic>
    <xdr:clientData/>
  </xdr:twoCellAnchor>
  <xdr:twoCellAnchor editAs="oneCell">
    <xdr:from>
      <xdr:col>7</xdr:col>
      <xdr:colOff>198121</xdr:colOff>
      <xdr:row>239</xdr:row>
      <xdr:rowOff>647701</xdr:rowOff>
    </xdr:from>
    <xdr:to>
      <xdr:col>7</xdr:col>
      <xdr:colOff>610506</xdr:colOff>
      <xdr:row>239</xdr:row>
      <xdr:rowOff>1043941</xdr:rowOff>
    </xdr:to>
    <xdr:pic>
      <xdr:nvPicPr>
        <xdr:cNvPr id="474" name="Imagen 473">
          <a:extLst>
            <a:ext uri="{FF2B5EF4-FFF2-40B4-BE49-F238E27FC236}">
              <a16:creationId xmlns:a16="http://schemas.microsoft.com/office/drawing/2014/main" id="{182853B1-512D-6EB7-E49E-C7D9D7CF5DF7}"/>
            </a:ext>
          </a:extLst>
        </xdr:cNvPr>
        <xdr:cNvPicPr>
          <a:picLocks noChangeAspect="1"/>
        </xdr:cNvPicPr>
      </xdr:nvPicPr>
      <xdr:blipFill>
        <a:blip xmlns:r="http://schemas.openxmlformats.org/officeDocument/2006/relationships" r:embed="rId324"/>
        <a:stretch>
          <a:fillRect/>
        </a:stretch>
      </xdr:blipFill>
      <xdr:spPr>
        <a:xfrm>
          <a:off x="7056121" y="484411021"/>
          <a:ext cx="412385" cy="396240"/>
        </a:xfrm>
        <a:prstGeom prst="rect">
          <a:avLst/>
        </a:prstGeom>
      </xdr:spPr>
    </xdr:pic>
    <xdr:clientData/>
  </xdr:twoCellAnchor>
  <xdr:twoCellAnchor editAs="oneCell">
    <xdr:from>
      <xdr:col>3</xdr:col>
      <xdr:colOff>358141</xdr:colOff>
      <xdr:row>240</xdr:row>
      <xdr:rowOff>137162</xdr:rowOff>
    </xdr:from>
    <xdr:to>
      <xdr:col>3</xdr:col>
      <xdr:colOff>1485901</xdr:colOff>
      <xdr:row>240</xdr:row>
      <xdr:rowOff>1539816</xdr:rowOff>
    </xdr:to>
    <xdr:pic>
      <xdr:nvPicPr>
        <xdr:cNvPr id="475" name="Imagen 474">
          <a:extLst>
            <a:ext uri="{FF2B5EF4-FFF2-40B4-BE49-F238E27FC236}">
              <a16:creationId xmlns:a16="http://schemas.microsoft.com/office/drawing/2014/main" id="{DE64F9E1-186B-F0E4-8872-BB67F7C109C9}"/>
            </a:ext>
          </a:extLst>
        </xdr:cNvPr>
        <xdr:cNvPicPr>
          <a:picLocks noChangeAspect="1"/>
        </xdr:cNvPicPr>
      </xdr:nvPicPr>
      <xdr:blipFill>
        <a:blip xmlns:r="http://schemas.openxmlformats.org/officeDocument/2006/relationships" r:embed="rId325"/>
        <a:stretch>
          <a:fillRect/>
        </a:stretch>
      </xdr:blipFill>
      <xdr:spPr>
        <a:xfrm>
          <a:off x="2209801" y="485866442"/>
          <a:ext cx="1127760" cy="1410274"/>
        </a:xfrm>
        <a:prstGeom prst="rect">
          <a:avLst/>
        </a:prstGeom>
      </xdr:spPr>
    </xdr:pic>
    <xdr:clientData/>
  </xdr:twoCellAnchor>
  <xdr:twoCellAnchor editAs="oneCell">
    <xdr:from>
      <xdr:col>7</xdr:col>
      <xdr:colOff>190500</xdr:colOff>
      <xdr:row>240</xdr:row>
      <xdr:rowOff>609601</xdr:rowOff>
    </xdr:from>
    <xdr:to>
      <xdr:col>7</xdr:col>
      <xdr:colOff>704771</xdr:colOff>
      <xdr:row>240</xdr:row>
      <xdr:rowOff>1125856</xdr:rowOff>
    </xdr:to>
    <xdr:pic>
      <xdr:nvPicPr>
        <xdr:cNvPr id="476" name="Imagen 475">
          <a:extLst>
            <a:ext uri="{FF2B5EF4-FFF2-40B4-BE49-F238E27FC236}">
              <a16:creationId xmlns:a16="http://schemas.microsoft.com/office/drawing/2014/main" id="{133944B4-5B3E-6485-4CD3-C55FB49A2B0D}"/>
            </a:ext>
          </a:extLst>
        </xdr:cNvPr>
        <xdr:cNvPicPr>
          <a:picLocks noChangeAspect="1"/>
        </xdr:cNvPicPr>
      </xdr:nvPicPr>
      <xdr:blipFill rotWithShape="1">
        <a:blip xmlns:r="http://schemas.openxmlformats.org/officeDocument/2006/relationships" r:embed="rId326"/>
        <a:srcRect l="18184" b="6429"/>
        <a:stretch/>
      </xdr:blipFill>
      <xdr:spPr>
        <a:xfrm>
          <a:off x="7048500" y="486338881"/>
          <a:ext cx="514271" cy="525780"/>
        </a:xfrm>
        <a:prstGeom prst="rect">
          <a:avLst/>
        </a:prstGeom>
      </xdr:spPr>
    </xdr:pic>
    <xdr:clientData/>
  </xdr:twoCellAnchor>
  <xdr:twoCellAnchor editAs="oneCell">
    <xdr:from>
      <xdr:col>7</xdr:col>
      <xdr:colOff>310363</xdr:colOff>
      <xdr:row>241</xdr:row>
      <xdr:rowOff>93499</xdr:rowOff>
    </xdr:from>
    <xdr:to>
      <xdr:col>7</xdr:col>
      <xdr:colOff>625756</xdr:colOff>
      <xdr:row>241</xdr:row>
      <xdr:rowOff>1615443</xdr:rowOff>
    </xdr:to>
    <xdr:pic>
      <xdr:nvPicPr>
        <xdr:cNvPr id="478" name="Imagen 477">
          <a:extLst>
            <a:ext uri="{FF2B5EF4-FFF2-40B4-BE49-F238E27FC236}">
              <a16:creationId xmlns:a16="http://schemas.microsoft.com/office/drawing/2014/main" id="{151E232F-12FB-7211-3580-18C7D7B96FBF}"/>
            </a:ext>
          </a:extLst>
        </xdr:cNvPr>
        <xdr:cNvPicPr>
          <a:picLocks noChangeAspect="1"/>
        </xdr:cNvPicPr>
      </xdr:nvPicPr>
      <xdr:blipFill>
        <a:blip xmlns:r="http://schemas.openxmlformats.org/officeDocument/2006/relationships" r:embed="rId327"/>
        <a:stretch>
          <a:fillRect/>
        </a:stretch>
      </xdr:blipFill>
      <xdr:spPr>
        <a:xfrm rot="5400000">
          <a:off x="6565088" y="488292954"/>
          <a:ext cx="1529564" cy="323013"/>
        </a:xfrm>
        <a:prstGeom prst="rect">
          <a:avLst/>
        </a:prstGeom>
      </xdr:spPr>
    </xdr:pic>
    <xdr:clientData/>
  </xdr:twoCellAnchor>
  <xdr:twoCellAnchor editAs="oneCell">
    <xdr:from>
      <xdr:col>3</xdr:col>
      <xdr:colOff>259081</xdr:colOff>
      <xdr:row>242</xdr:row>
      <xdr:rowOff>175261</xdr:rowOff>
    </xdr:from>
    <xdr:to>
      <xdr:col>3</xdr:col>
      <xdr:colOff>1713733</xdr:colOff>
      <xdr:row>242</xdr:row>
      <xdr:rowOff>1348741</xdr:rowOff>
    </xdr:to>
    <xdr:pic>
      <xdr:nvPicPr>
        <xdr:cNvPr id="479" name="Imagen 478">
          <a:extLst>
            <a:ext uri="{FF2B5EF4-FFF2-40B4-BE49-F238E27FC236}">
              <a16:creationId xmlns:a16="http://schemas.microsoft.com/office/drawing/2014/main" id="{EF5FDE08-F89E-4E6C-D35B-9C3CFE16F26F}"/>
            </a:ext>
          </a:extLst>
        </xdr:cNvPr>
        <xdr:cNvPicPr>
          <a:picLocks noChangeAspect="1"/>
        </xdr:cNvPicPr>
      </xdr:nvPicPr>
      <xdr:blipFill rotWithShape="1">
        <a:blip xmlns:r="http://schemas.openxmlformats.org/officeDocument/2006/relationships" r:embed="rId328"/>
        <a:srcRect l="8985" t="-586" b="-1"/>
        <a:stretch/>
      </xdr:blipFill>
      <xdr:spPr>
        <a:xfrm>
          <a:off x="2110741" y="489592621"/>
          <a:ext cx="1454652" cy="1173480"/>
        </a:xfrm>
        <a:prstGeom prst="rect">
          <a:avLst/>
        </a:prstGeom>
      </xdr:spPr>
    </xdr:pic>
    <xdr:clientData/>
  </xdr:twoCellAnchor>
  <xdr:twoCellAnchor editAs="oneCell">
    <xdr:from>
      <xdr:col>3</xdr:col>
      <xdr:colOff>160020</xdr:colOff>
      <xdr:row>241</xdr:row>
      <xdr:rowOff>236220</xdr:rowOff>
    </xdr:from>
    <xdr:to>
      <xdr:col>3</xdr:col>
      <xdr:colOff>1767840</xdr:colOff>
      <xdr:row>241</xdr:row>
      <xdr:rowOff>1390583</xdr:rowOff>
    </xdr:to>
    <xdr:pic>
      <xdr:nvPicPr>
        <xdr:cNvPr id="480" name="Imagen 479">
          <a:extLst>
            <a:ext uri="{FF2B5EF4-FFF2-40B4-BE49-F238E27FC236}">
              <a16:creationId xmlns:a16="http://schemas.microsoft.com/office/drawing/2014/main" id="{24841F06-A100-BC5A-BAD1-EB67D2C0D73C}"/>
            </a:ext>
          </a:extLst>
        </xdr:cNvPr>
        <xdr:cNvPicPr>
          <a:picLocks noChangeAspect="1"/>
        </xdr:cNvPicPr>
      </xdr:nvPicPr>
      <xdr:blipFill>
        <a:blip xmlns:r="http://schemas.openxmlformats.org/officeDocument/2006/relationships" r:embed="rId329"/>
        <a:stretch>
          <a:fillRect/>
        </a:stretch>
      </xdr:blipFill>
      <xdr:spPr>
        <a:xfrm>
          <a:off x="2011680" y="487832400"/>
          <a:ext cx="1615440" cy="1161983"/>
        </a:xfrm>
        <a:prstGeom prst="rect">
          <a:avLst/>
        </a:prstGeom>
      </xdr:spPr>
    </xdr:pic>
    <xdr:clientData/>
  </xdr:twoCellAnchor>
  <xdr:oneCellAnchor>
    <xdr:from>
      <xdr:col>7</xdr:col>
      <xdr:colOff>310363</xdr:colOff>
      <xdr:row>242</xdr:row>
      <xdr:rowOff>93499</xdr:rowOff>
    </xdr:from>
    <xdr:ext cx="323013" cy="1529564"/>
    <xdr:pic>
      <xdr:nvPicPr>
        <xdr:cNvPr id="481" name="Imagen 480">
          <a:extLst>
            <a:ext uri="{FF2B5EF4-FFF2-40B4-BE49-F238E27FC236}">
              <a16:creationId xmlns:a16="http://schemas.microsoft.com/office/drawing/2014/main" id="{D79C75CD-EF20-46ED-A326-3A1D3F0689FB}"/>
            </a:ext>
          </a:extLst>
        </xdr:cNvPr>
        <xdr:cNvPicPr>
          <a:picLocks noChangeAspect="1"/>
        </xdr:cNvPicPr>
      </xdr:nvPicPr>
      <xdr:blipFill>
        <a:blip xmlns:r="http://schemas.openxmlformats.org/officeDocument/2006/relationships" r:embed="rId327"/>
        <a:stretch>
          <a:fillRect/>
        </a:stretch>
      </xdr:blipFill>
      <xdr:spPr>
        <a:xfrm rot="5400000">
          <a:off x="6565088" y="488292954"/>
          <a:ext cx="1529564" cy="323013"/>
        </a:xfrm>
        <a:prstGeom prst="rect">
          <a:avLst/>
        </a:prstGeom>
      </xdr:spPr>
    </xdr:pic>
    <xdr:clientData/>
  </xdr:oneCellAnchor>
  <xdr:twoCellAnchor editAs="oneCell">
    <xdr:from>
      <xdr:col>3</xdr:col>
      <xdr:colOff>335280</xdr:colOff>
      <xdr:row>243</xdr:row>
      <xdr:rowOff>99060</xdr:rowOff>
    </xdr:from>
    <xdr:to>
      <xdr:col>3</xdr:col>
      <xdr:colOff>1730675</xdr:colOff>
      <xdr:row>243</xdr:row>
      <xdr:rowOff>1424940</xdr:rowOff>
    </xdr:to>
    <xdr:pic>
      <xdr:nvPicPr>
        <xdr:cNvPr id="482" name="Imagen 481">
          <a:extLst>
            <a:ext uri="{FF2B5EF4-FFF2-40B4-BE49-F238E27FC236}">
              <a16:creationId xmlns:a16="http://schemas.microsoft.com/office/drawing/2014/main" id="{B80483AC-A3FE-B59F-A037-12190192C0FA}"/>
            </a:ext>
          </a:extLst>
        </xdr:cNvPr>
        <xdr:cNvPicPr>
          <a:picLocks noChangeAspect="1"/>
        </xdr:cNvPicPr>
      </xdr:nvPicPr>
      <xdr:blipFill rotWithShape="1">
        <a:blip xmlns:r="http://schemas.openxmlformats.org/officeDocument/2006/relationships" r:embed="rId330"/>
        <a:srcRect l="4616" t="6325"/>
        <a:stretch/>
      </xdr:blipFill>
      <xdr:spPr>
        <a:xfrm>
          <a:off x="2186940" y="491459520"/>
          <a:ext cx="1395395" cy="1333500"/>
        </a:xfrm>
        <a:prstGeom prst="rect">
          <a:avLst/>
        </a:prstGeom>
      </xdr:spPr>
    </xdr:pic>
    <xdr:clientData/>
  </xdr:twoCellAnchor>
  <xdr:twoCellAnchor editAs="oneCell">
    <xdr:from>
      <xdr:col>7</xdr:col>
      <xdr:colOff>206660</xdr:colOff>
      <xdr:row>243</xdr:row>
      <xdr:rowOff>349601</xdr:rowOff>
    </xdr:from>
    <xdr:to>
      <xdr:col>7</xdr:col>
      <xdr:colOff>632459</xdr:colOff>
      <xdr:row>243</xdr:row>
      <xdr:rowOff>1162951</xdr:rowOff>
    </xdr:to>
    <xdr:pic>
      <xdr:nvPicPr>
        <xdr:cNvPr id="483" name="Imagen 482">
          <a:extLst>
            <a:ext uri="{FF2B5EF4-FFF2-40B4-BE49-F238E27FC236}">
              <a16:creationId xmlns:a16="http://schemas.microsoft.com/office/drawing/2014/main" id="{8A2362D2-6D77-2847-FA32-D8788B4E8E4B}"/>
            </a:ext>
          </a:extLst>
        </xdr:cNvPr>
        <xdr:cNvPicPr>
          <a:picLocks noChangeAspect="1"/>
        </xdr:cNvPicPr>
      </xdr:nvPicPr>
      <xdr:blipFill>
        <a:blip xmlns:r="http://schemas.openxmlformats.org/officeDocument/2006/relationships" r:embed="rId331"/>
        <a:stretch>
          <a:fillRect/>
        </a:stretch>
      </xdr:blipFill>
      <xdr:spPr>
        <a:xfrm rot="5400000">
          <a:off x="6876600" y="491898121"/>
          <a:ext cx="801920" cy="425799"/>
        </a:xfrm>
        <a:prstGeom prst="rect">
          <a:avLst/>
        </a:prstGeom>
      </xdr:spPr>
    </xdr:pic>
    <xdr:clientData/>
  </xdr:twoCellAnchor>
  <xdr:twoCellAnchor editAs="oneCell">
    <xdr:from>
      <xdr:col>3</xdr:col>
      <xdr:colOff>137160</xdr:colOff>
      <xdr:row>244</xdr:row>
      <xdr:rowOff>221071</xdr:rowOff>
    </xdr:from>
    <xdr:to>
      <xdr:col>3</xdr:col>
      <xdr:colOff>1849756</xdr:colOff>
      <xdr:row>244</xdr:row>
      <xdr:rowOff>1334181</xdr:rowOff>
    </xdr:to>
    <xdr:pic>
      <xdr:nvPicPr>
        <xdr:cNvPr id="484" name="Imagen 483">
          <a:extLst>
            <a:ext uri="{FF2B5EF4-FFF2-40B4-BE49-F238E27FC236}">
              <a16:creationId xmlns:a16="http://schemas.microsoft.com/office/drawing/2014/main" id="{5B8A405C-DC14-89D9-A539-3B56A849498C}"/>
            </a:ext>
          </a:extLst>
        </xdr:cNvPr>
        <xdr:cNvPicPr>
          <a:picLocks noChangeAspect="1"/>
        </xdr:cNvPicPr>
      </xdr:nvPicPr>
      <xdr:blipFill rotWithShape="1">
        <a:blip xmlns:r="http://schemas.openxmlformats.org/officeDocument/2006/relationships" r:embed="rId332"/>
        <a:srcRect l="5605" t="11987"/>
        <a:stretch/>
      </xdr:blipFill>
      <xdr:spPr>
        <a:xfrm>
          <a:off x="1988820" y="493166491"/>
          <a:ext cx="1722121" cy="1113110"/>
        </a:xfrm>
        <a:prstGeom prst="rect">
          <a:avLst/>
        </a:prstGeom>
      </xdr:spPr>
    </xdr:pic>
    <xdr:clientData/>
  </xdr:twoCellAnchor>
  <xdr:oneCellAnchor>
    <xdr:from>
      <xdr:col>7</xdr:col>
      <xdr:colOff>206660</xdr:colOff>
      <xdr:row>244</xdr:row>
      <xdr:rowOff>349601</xdr:rowOff>
    </xdr:from>
    <xdr:ext cx="425799" cy="801920"/>
    <xdr:pic>
      <xdr:nvPicPr>
        <xdr:cNvPr id="485" name="Imagen 484">
          <a:extLst>
            <a:ext uri="{FF2B5EF4-FFF2-40B4-BE49-F238E27FC236}">
              <a16:creationId xmlns:a16="http://schemas.microsoft.com/office/drawing/2014/main" id="{1D03FB99-931F-4AC7-887C-2F3F7508AEA8}"/>
            </a:ext>
          </a:extLst>
        </xdr:cNvPr>
        <xdr:cNvPicPr>
          <a:picLocks noChangeAspect="1"/>
        </xdr:cNvPicPr>
      </xdr:nvPicPr>
      <xdr:blipFill>
        <a:blip xmlns:r="http://schemas.openxmlformats.org/officeDocument/2006/relationships" r:embed="rId331"/>
        <a:stretch>
          <a:fillRect/>
        </a:stretch>
      </xdr:blipFill>
      <xdr:spPr>
        <a:xfrm rot="5400000">
          <a:off x="6876600" y="491898121"/>
          <a:ext cx="801920" cy="425799"/>
        </a:xfrm>
        <a:prstGeom prst="rect">
          <a:avLst/>
        </a:prstGeom>
      </xdr:spPr>
    </xdr:pic>
    <xdr:clientData/>
  </xdr:oneCellAnchor>
  <xdr:twoCellAnchor editAs="oneCell">
    <xdr:from>
      <xdr:col>3</xdr:col>
      <xdr:colOff>350521</xdr:colOff>
      <xdr:row>245</xdr:row>
      <xdr:rowOff>240613</xdr:rowOff>
    </xdr:from>
    <xdr:to>
      <xdr:col>3</xdr:col>
      <xdr:colOff>1468755</xdr:colOff>
      <xdr:row>245</xdr:row>
      <xdr:rowOff>1507423</xdr:rowOff>
    </xdr:to>
    <xdr:pic>
      <xdr:nvPicPr>
        <xdr:cNvPr id="486" name="Imagen 485">
          <a:extLst>
            <a:ext uri="{FF2B5EF4-FFF2-40B4-BE49-F238E27FC236}">
              <a16:creationId xmlns:a16="http://schemas.microsoft.com/office/drawing/2014/main" id="{0EC327DB-1180-7B75-059E-DDC3FA9F0E2C}"/>
            </a:ext>
          </a:extLst>
        </xdr:cNvPr>
        <xdr:cNvPicPr>
          <a:picLocks noChangeAspect="1"/>
        </xdr:cNvPicPr>
      </xdr:nvPicPr>
      <xdr:blipFill>
        <a:blip xmlns:r="http://schemas.openxmlformats.org/officeDocument/2006/relationships" r:embed="rId333"/>
        <a:stretch>
          <a:fillRect/>
        </a:stretch>
      </xdr:blipFill>
      <xdr:spPr>
        <a:xfrm>
          <a:off x="2202181" y="494770993"/>
          <a:ext cx="1127759" cy="1259190"/>
        </a:xfrm>
        <a:prstGeom prst="rect">
          <a:avLst/>
        </a:prstGeom>
      </xdr:spPr>
    </xdr:pic>
    <xdr:clientData/>
  </xdr:twoCellAnchor>
  <xdr:twoCellAnchor editAs="oneCell">
    <xdr:from>
      <xdr:col>7</xdr:col>
      <xdr:colOff>260888</xdr:colOff>
      <xdr:row>245</xdr:row>
      <xdr:rowOff>97254</xdr:rowOff>
    </xdr:from>
    <xdr:to>
      <xdr:col>7</xdr:col>
      <xdr:colOff>632459</xdr:colOff>
      <xdr:row>245</xdr:row>
      <xdr:rowOff>1428275</xdr:rowOff>
    </xdr:to>
    <xdr:pic>
      <xdr:nvPicPr>
        <xdr:cNvPr id="487" name="Imagen 486">
          <a:extLst>
            <a:ext uri="{FF2B5EF4-FFF2-40B4-BE49-F238E27FC236}">
              <a16:creationId xmlns:a16="http://schemas.microsoft.com/office/drawing/2014/main" id="{A169550A-EF04-5BC4-B1CE-BDE62C04CD6A}"/>
            </a:ext>
          </a:extLst>
        </xdr:cNvPr>
        <xdr:cNvPicPr>
          <a:picLocks noChangeAspect="1"/>
        </xdr:cNvPicPr>
      </xdr:nvPicPr>
      <xdr:blipFill>
        <a:blip xmlns:r="http://schemas.openxmlformats.org/officeDocument/2006/relationships" r:embed="rId334"/>
        <a:stretch>
          <a:fillRect/>
        </a:stretch>
      </xdr:blipFill>
      <xdr:spPr>
        <a:xfrm rot="5400000">
          <a:off x="6633448" y="495113074"/>
          <a:ext cx="1342451" cy="371571"/>
        </a:xfrm>
        <a:prstGeom prst="rect">
          <a:avLst/>
        </a:prstGeom>
      </xdr:spPr>
    </xdr:pic>
    <xdr:clientData/>
  </xdr:twoCellAnchor>
  <xdr:twoCellAnchor editAs="oneCell">
    <xdr:from>
      <xdr:col>3</xdr:col>
      <xdr:colOff>274321</xdr:colOff>
      <xdr:row>246</xdr:row>
      <xdr:rowOff>121920</xdr:rowOff>
    </xdr:from>
    <xdr:to>
      <xdr:col>3</xdr:col>
      <xdr:colOff>1615440</xdr:colOff>
      <xdr:row>246</xdr:row>
      <xdr:rowOff>1407437</xdr:rowOff>
    </xdr:to>
    <xdr:pic>
      <xdr:nvPicPr>
        <xdr:cNvPr id="488" name="Imagen 487">
          <a:extLst>
            <a:ext uri="{FF2B5EF4-FFF2-40B4-BE49-F238E27FC236}">
              <a16:creationId xmlns:a16="http://schemas.microsoft.com/office/drawing/2014/main" id="{4F0C12BF-566A-A0AF-7583-0BE4A4C3DE8C}"/>
            </a:ext>
          </a:extLst>
        </xdr:cNvPr>
        <xdr:cNvPicPr>
          <a:picLocks noChangeAspect="1"/>
        </xdr:cNvPicPr>
      </xdr:nvPicPr>
      <xdr:blipFill rotWithShape="1">
        <a:blip xmlns:r="http://schemas.openxmlformats.org/officeDocument/2006/relationships" r:embed="rId335"/>
        <a:srcRect r="12468" b="2388"/>
        <a:stretch/>
      </xdr:blipFill>
      <xdr:spPr>
        <a:xfrm>
          <a:off x="2125981" y="496435380"/>
          <a:ext cx="1348739" cy="1285517"/>
        </a:xfrm>
        <a:prstGeom prst="rect">
          <a:avLst/>
        </a:prstGeom>
      </xdr:spPr>
    </xdr:pic>
    <xdr:clientData/>
  </xdr:twoCellAnchor>
  <xdr:twoCellAnchor editAs="oneCell">
    <xdr:from>
      <xdr:col>3</xdr:col>
      <xdr:colOff>190501</xdr:colOff>
      <xdr:row>247</xdr:row>
      <xdr:rowOff>83821</xdr:rowOff>
    </xdr:from>
    <xdr:to>
      <xdr:col>3</xdr:col>
      <xdr:colOff>1771650</xdr:colOff>
      <xdr:row>247</xdr:row>
      <xdr:rowOff>1316382</xdr:rowOff>
    </xdr:to>
    <xdr:pic>
      <xdr:nvPicPr>
        <xdr:cNvPr id="489" name="Imagen 488">
          <a:extLst>
            <a:ext uri="{FF2B5EF4-FFF2-40B4-BE49-F238E27FC236}">
              <a16:creationId xmlns:a16="http://schemas.microsoft.com/office/drawing/2014/main" id="{0320B6E0-EFD3-086C-22DF-D176168F57DE}"/>
            </a:ext>
          </a:extLst>
        </xdr:cNvPr>
        <xdr:cNvPicPr>
          <a:picLocks noChangeAspect="1"/>
        </xdr:cNvPicPr>
      </xdr:nvPicPr>
      <xdr:blipFill rotWithShape="1">
        <a:blip xmlns:r="http://schemas.openxmlformats.org/officeDocument/2006/relationships" r:embed="rId336"/>
        <a:srcRect r="14895" b="1965"/>
        <a:stretch/>
      </xdr:blipFill>
      <xdr:spPr>
        <a:xfrm>
          <a:off x="2042161" y="497982241"/>
          <a:ext cx="1569719" cy="1232561"/>
        </a:xfrm>
        <a:prstGeom prst="rect">
          <a:avLst/>
        </a:prstGeom>
      </xdr:spPr>
    </xdr:pic>
    <xdr:clientData/>
  </xdr:twoCellAnchor>
  <xdr:twoCellAnchor editAs="oneCell">
    <xdr:from>
      <xdr:col>3</xdr:col>
      <xdr:colOff>129130</xdr:colOff>
      <xdr:row>248</xdr:row>
      <xdr:rowOff>198120</xdr:rowOff>
    </xdr:from>
    <xdr:to>
      <xdr:col>3</xdr:col>
      <xdr:colOff>1867038</xdr:colOff>
      <xdr:row>248</xdr:row>
      <xdr:rowOff>1240155</xdr:rowOff>
    </xdr:to>
    <xdr:pic>
      <xdr:nvPicPr>
        <xdr:cNvPr id="490" name="Imagen 489">
          <a:extLst>
            <a:ext uri="{FF2B5EF4-FFF2-40B4-BE49-F238E27FC236}">
              <a16:creationId xmlns:a16="http://schemas.microsoft.com/office/drawing/2014/main" id="{CF564C60-53D0-96EA-E3BF-30802245AE1F}"/>
            </a:ext>
          </a:extLst>
        </xdr:cNvPr>
        <xdr:cNvPicPr>
          <a:picLocks noChangeAspect="1"/>
        </xdr:cNvPicPr>
      </xdr:nvPicPr>
      <xdr:blipFill>
        <a:blip xmlns:r="http://schemas.openxmlformats.org/officeDocument/2006/relationships" r:embed="rId337"/>
        <a:stretch>
          <a:fillRect/>
        </a:stretch>
      </xdr:blipFill>
      <xdr:spPr>
        <a:xfrm>
          <a:off x="1980790" y="499681500"/>
          <a:ext cx="1737908" cy="1051560"/>
        </a:xfrm>
        <a:prstGeom prst="rect">
          <a:avLst/>
        </a:prstGeom>
      </xdr:spPr>
    </xdr:pic>
    <xdr:clientData/>
  </xdr:twoCellAnchor>
  <xdr:twoCellAnchor editAs="oneCell">
    <xdr:from>
      <xdr:col>7</xdr:col>
      <xdr:colOff>45721</xdr:colOff>
      <xdr:row>246</xdr:row>
      <xdr:rowOff>160021</xdr:rowOff>
    </xdr:from>
    <xdr:to>
      <xdr:col>7</xdr:col>
      <xdr:colOff>1009167</xdr:colOff>
      <xdr:row>246</xdr:row>
      <xdr:rowOff>495300</xdr:rowOff>
    </xdr:to>
    <xdr:pic>
      <xdr:nvPicPr>
        <xdr:cNvPr id="491" name="Imagen 490">
          <a:extLst>
            <a:ext uri="{FF2B5EF4-FFF2-40B4-BE49-F238E27FC236}">
              <a16:creationId xmlns:a16="http://schemas.microsoft.com/office/drawing/2014/main" id="{9F10AACB-91CD-8880-C8DA-CE04508FCC00}"/>
            </a:ext>
          </a:extLst>
        </xdr:cNvPr>
        <xdr:cNvPicPr>
          <a:picLocks noChangeAspect="1"/>
        </xdr:cNvPicPr>
      </xdr:nvPicPr>
      <xdr:blipFill>
        <a:blip xmlns:r="http://schemas.openxmlformats.org/officeDocument/2006/relationships" r:embed="rId338"/>
        <a:stretch>
          <a:fillRect/>
        </a:stretch>
      </xdr:blipFill>
      <xdr:spPr>
        <a:xfrm>
          <a:off x="6903721" y="496473481"/>
          <a:ext cx="963446" cy="335279"/>
        </a:xfrm>
        <a:prstGeom prst="rect">
          <a:avLst/>
        </a:prstGeom>
      </xdr:spPr>
    </xdr:pic>
    <xdr:clientData/>
  </xdr:twoCellAnchor>
  <xdr:twoCellAnchor editAs="oneCell">
    <xdr:from>
      <xdr:col>7</xdr:col>
      <xdr:colOff>30481</xdr:colOff>
      <xdr:row>246</xdr:row>
      <xdr:rowOff>807720</xdr:rowOff>
    </xdr:from>
    <xdr:to>
      <xdr:col>7</xdr:col>
      <xdr:colOff>971550</xdr:colOff>
      <xdr:row>246</xdr:row>
      <xdr:rowOff>1143537</xdr:rowOff>
    </xdr:to>
    <xdr:pic>
      <xdr:nvPicPr>
        <xdr:cNvPr id="492" name="Imagen 491">
          <a:extLst>
            <a:ext uri="{FF2B5EF4-FFF2-40B4-BE49-F238E27FC236}">
              <a16:creationId xmlns:a16="http://schemas.microsoft.com/office/drawing/2014/main" id="{5A5AB636-FDD0-293F-5A98-64831638513E}"/>
            </a:ext>
          </a:extLst>
        </xdr:cNvPr>
        <xdr:cNvPicPr>
          <a:picLocks noChangeAspect="1"/>
        </xdr:cNvPicPr>
      </xdr:nvPicPr>
      <xdr:blipFill>
        <a:blip xmlns:r="http://schemas.openxmlformats.org/officeDocument/2006/relationships" r:embed="rId339"/>
        <a:stretch>
          <a:fillRect/>
        </a:stretch>
      </xdr:blipFill>
      <xdr:spPr>
        <a:xfrm>
          <a:off x="6888481" y="497121180"/>
          <a:ext cx="929639" cy="335817"/>
        </a:xfrm>
        <a:prstGeom prst="rect">
          <a:avLst/>
        </a:prstGeom>
      </xdr:spPr>
    </xdr:pic>
    <xdr:clientData/>
  </xdr:twoCellAnchor>
  <xdr:oneCellAnchor>
    <xdr:from>
      <xdr:col>7</xdr:col>
      <xdr:colOff>45721</xdr:colOff>
      <xdr:row>247</xdr:row>
      <xdr:rowOff>160021</xdr:rowOff>
    </xdr:from>
    <xdr:ext cx="963446" cy="335279"/>
    <xdr:pic>
      <xdr:nvPicPr>
        <xdr:cNvPr id="493" name="Imagen 492">
          <a:extLst>
            <a:ext uri="{FF2B5EF4-FFF2-40B4-BE49-F238E27FC236}">
              <a16:creationId xmlns:a16="http://schemas.microsoft.com/office/drawing/2014/main" id="{9B3BDC3B-D78A-4C3F-8381-4F1D982339BC}"/>
            </a:ext>
          </a:extLst>
        </xdr:cNvPr>
        <xdr:cNvPicPr>
          <a:picLocks noChangeAspect="1"/>
        </xdr:cNvPicPr>
      </xdr:nvPicPr>
      <xdr:blipFill>
        <a:blip xmlns:r="http://schemas.openxmlformats.org/officeDocument/2006/relationships" r:embed="rId338"/>
        <a:stretch>
          <a:fillRect/>
        </a:stretch>
      </xdr:blipFill>
      <xdr:spPr>
        <a:xfrm>
          <a:off x="6903721" y="496473481"/>
          <a:ext cx="963446" cy="335279"/>
        </a:xfrm>
        <a:prstGeom prst="rect">
          <a:avLst/>
        </a:prstGeom>
      </xdr:spPr>
    </xdr:pic>
    <xdr:clientData/>
  </xdr:oneCellAnchor>
  <xdr:oneCellAnchor>
    <xdr:from>
      <xdr:col>7</xdr:col>
      <xdr:colOff>30481</xdr:colOff>
      <xdr:row>247</xdr:row>
      <xdr:rowOff>807720</xdr:rowOff>
    </xdr:from>
    <xdr:ext cx="929639" cy="335817"/>
    <xdr:pic>
      <xdr:nvPicPr>
        <xdr:cNvPr id="494" name="Imagen 493">
          <a:extLst>
            <a:ext uri="{FF2B5EF4-FFF2-40B4-BE49-F238E27FC236}">
              <a16:creationId xmlns:a16="http://schemas.microsoft.com/office/drawing/2014/main" id="{82E98A81-5E00-40D0-81DD-31149A1140BE}"/>
            </a:ext>
          </a:extLst>
        </xdr:cNvPr>
        <xdr:cNvPicPr>
          <a:picLocks noChangeAspect="1"/>
        </xdr:cNvPicPr>
      </xdr:nvPicPr>
      <xdr:blipFill>
        <a:blip xmlns:r="http://schemas.openxmlformats.org/officeDocument/2006/relationships" r:embed="rId339"/>
        <a:stretch>
          <a:fillRect/>
        </a:stretch>
      </xdr:blipFill>
      <xdr:spPr>
        <a:xfrm>
          <a:off x="6888481" y="497121180"/>
          <a:ext cx="929639" cy="335817"/>
        </a:xfrm>
        <a:prstGeom prst="rect">
          <a:avLst/>
        </a:prstGeom>
      </xdr:spPr>
    </xdr:pic>
    <xdr:clientData/>
  </xdr:oneCellAnchor>
  <xdr:oneCellAnchor>
    <xdr:from>
      <xdr:col>7</xdr:col>
      <xdr:colOff>45721</xdr:colOff>
      <xdr:row>248</xdr:row>
      <xdr:rowOff>160021</xdr:rowOff>
    </xdr:from>
    <xdr:ext cx="963446" cy="335279"/>
    <xdr:pic>
      <xdr:nvPicPr>
        <xdr:cNvPr id="495" name="Imagen 494">
          <a:extLst>
            <a:ext uri="{FF2B5EF4-FFF2-40B4-BE49-F238E27FC236}">
              <a16:creationId xmlns:a16="http://schemas.microsoft.com/office/drawing/2014/main" id="{85D4D93B-E470-4AA5-BD9D-FC5D81AC919D}"/>
            </a:ext>
          </a:extLst>
        </xdr:cNvPr>
        <xdr:cNvPicPr>
          <a:picLocks noChangeAspect="1"/>
        </xdr:cNvPicPr>
      </xdr:nvPicPr>
      <xdr:blipFill>
        <a:blip xmlns:r="http://schemas.openxmlformats.org/officeDocument/2006/relationships" r:embed="rId338"/>
        <a:stretch>
          <a:fillRect/>
        </a:stretch>
      </xdr:blipFill>
      <xdr:spPr>
        <a:xfrm>
          <a:off x="6903721" y="498058441"/>
          <a:ext cx="963446" cy="335279"/>
        </a:xfrm>
        <a:prstGeom prst="rect">
          <a:avLst/>
        </a:prstGeom>
      </xdr:spPr>
    </xdr:pic>
    <xdr:clientData/>
  </xdr:oneCellAnchor>
  <xdr:oneCellAnchor>
    <xdr:from>
      <xdr:col>7</xdr:col>
      <xdr:colOff>30481</xdr:colOff>
      <xdr:row>248</xdr:row>
      <xdr:rowOff>807720</xdr:rowOff>
    </xdr:from>
    <xdr:ext cx="929639" cy="335817"/>
    <xdr:pic>
      <xdr:nvPicPr>
        <xdr:cNvPr id="496" name="Imagen 495">
          <a:extLst>
            <a:ext uri="{FF2B5EF4-FFF2-40B4-BE49-F238E27FC236}">
              <a16:creationId xmlns:a16="http://schemas.microsoft.com/office/drawing/2014/main" id="{FBC0E704-61B2-4C14-8191-501B5562CD98}"/>
            </a:ext>
          </a:extLst>
        </xdr:cNvPr>
        <xdr:cNvPicPr>
          <a:picLocks noChangeAspect="1"/>
        </xdr:cNvPicPr>
      </xdr:nvPicPr>
      <xdr:blipFill>
        <a:blip xmlns:r="http://schemas.openxmlformats.org/officeDocument/2006/relationships" r:embed="rId339"/>
        <a:stretch>
          <a:fillRect/>
        </a:stretch>
      </xdr:blipFill>
      <xdr:spPr>
        <a:xfrm>
          <a:off x="6888481" y="498706140"/>
          <a:ext cx="929639" cy="335817"/>
        </a:xfrm>
        <a:prstGeom prst="rect">
          <a:avLst/>
        </a:prstGeom>
      </xdr:spPr>
    </xdr:pic>
    <xdr:clientData/>
  </xdr:oneCellAnchor>
  <xdr:twoCellAnchor editAs="oneCell">
    <xdr:from>
      <xdr:col>3</xdr:col>
      <xdr:colOff>251461</xdr:colOff>
      <xdr:row>249</xdr:row>
      <xdr:rowOff>228601</xdr:rowOff>
    </xdr:from>
    <xdr:to>
      <xdr:col>3</xdr:col>
      <xdr:colOff>1619250</xdr:colOff>
      <xdr:row>249</xdr:row>
      <xdr:rowOff>1215631</xdr:rowOff>
    </xdr:to>
    <xdr:pic>
      <xdr:nvPicPr>
        <xdr:cNvPr id="497" name="Imagen 496">
          <a:extLst>
            <a:ext uri="{FF2B5EF4-FFF2-40B4-BE49-F238E27FC236}">
              <a16:creationId xmlns:a16="http://schemas.microsoft.com/office/drawing/2014/main" id="{FF02D0CF-C602-B171-D42A-2852FD096E83}"/>
            </a:ext>
          </a:extLst>
        </xdr:cNvPr>
        <xdr:cNvPicPr>
          <a:picLocks noChangeAspect="1"/>
        </xdr:cNvPicPr>
      </xdr:nvPicPr>
      <xdr:blipFill rotWithShape="1">
        <a:blip xmlns:r="http://schemas.openxmlformats.org/officeDocument/2006/relationships" r:embed="rId340"/>
        <a:srcRect t="22368" r="8137"/>
        <a:stretch/>
      </xdr:blipFill>
      <xdr:spPr>
        <a:xfrm>
          <a:off x="2103121" y="501296941"/>
          <a:ext cx="1356359" cy="987030"/>
        </a:xfrm>
        <a:prstGeom prst="rect">
          <a:avLst/>
        </a:prstGeom>
      </xdr:spPr>
    </xdr:pic>
    <xdr:clientData/>
  </xdr:twoCellAnchor>
  <xdr:oneCellAnchor>
    <xdr:from>
      <xdr:col>7</xdr:col>
      <xdr:colOff>45721</xdr:colOff>
      <xdr:row>249</xdr:row>
      <xdr:rowOff>160021</xdr:rowOff>
    </xdr:from>
    <xdr:ext cx="963446" cy="335279"/>
    <xdr:pic>
      <xdr:nvPicPr>
        <xdr:cNvPr id="498" name="Imagen 497">
          <a:extLst>
            <a:ext uri="{FF2B5EF4-FFF2-40B4-BE49-F238E27FC236}">
              <a16:creationId xmlns:a16="http://schemas.microsoft.com/office/drawing/2014/main" id="{13884E70-7F79-4189-8BD9-4654B5BBACC8}"/>
            </a:ext>
          </a:extLst>
        </xdr:cNvPr>
        <xdr:cNvPicPr>
          <a:picLocks noChangeAspect="1"/>
        </xdr:cNvPicPr>
      </xdr:nvPicPr>
      <xdr:blipFill>
        <a:blip xmlns:r="http://schemas.openxmlformats.org/officeDocument/2006/relationships" r:embed="rId338"/>
        <a:stretch>
          <a:fillRect/>
        </a:stretch>
      </xdr:blipFill>
      <xdr:spPr>
        <a:xfrm>
          <a:off x="6903721" y="499643401"/>
          <a:ext cx="963446" cy="335279"/>
        </a:xfrm>
        <a:prstGeom prst="rect">
          <a:avLst/>
        </a:prstGeom>
      </xdr:spPr>
    </xdr:pic>
    <xdr:clientData/>
  </xdr:oneCellAnchor>
  <xdr:oneCellAnchor>
    <xdr:from>
      <xdr:col>7</xdr:col>
      <xdr:colOff>30481</xdr:colOff>
      <xdr:row>249</xdr:row>
      <xdr:rowOff>807720</xdr:rowOff>
    </xdr:from>
    <xdr:ext cx="929639" cy="335817"/>
    <xdr:pic>
      <xdr:nvPicPr>
        <xdr:cNvPr id="499" name="Imagen 498">
          <a:extLst>
            <a:ext uri="{FF2B5EF4-FFF2-40B4-BE49-F238E27FC236}">
              <a16:creationId xmlns:a16="http://schemas.microsoft.com/office/drawing/2014/main" id="{160600D4-AAB2-4467-BECA-EF643FCC8499}"/>
            </a:ext>
          </a:extLst>
        </xdr:cNvPr>
        <xdr:cNvPicPr>
          <a:picLocks noChangeAspect="1"/>
        </xdr:cNvPicPr>
      </xdr:nvPicPr>
      <xdr:blipFill>
        <a:blip xmlns:r="http://schemas.openxmlformats.org/officeDocument/2006/relationships" r:embed="rId339"/>
        <a:stretch>
          <a:fillRect/>
        </a:stretch>
      </xdr:blipFill>
      <xdr:spPr>
        <a:xfrm>
          <a:off x="6888481" y="500291100"/>
          <a:ext cx="929639" cy="335817"/>
        </a:xfrm>
        <a:prstGeom prst="rect">
          <a:avLst/>
        </a:prstGeom>
      </xdr:spPr>
    </xdr:pic>
    <xdr:clientData/>
  </xdr:oneCellAnchor>
  <xdr:oneCellAnchor>
    <xdr:from>
      <xdr:col>7</xdr:col>
      <xdr:colOff>91441</xdr:colOff>
      <xdr:row>250</xdr:row>
      <xdr:rowOff>670561</xdr:rowOff>
    </xdr:from>
    <xdr:ext cx="963446" cy="335279"/>
    <xdr:pic>
      <xdr:nvPicPr>
        <xdr:cNvPr id="500" name="Imagen 499">
          <a:extLst>
            <a:ext uri="{FF2B5EF4-FFF2-40B4-BE49-F238E27FC236}">
              <a16:creationId xmlns:a16="http://schemas.microsoft.com/office/drawing/2014/main" id="{B9C96351-3F9B-424A-BC37-403A906B6987}"/>
            </a:ext>
          </a:extLst>
        </xdr:cNvPr>
        <xdr:cNvPicPr>
          <a:picLocks noChangeAspect="1"/>
        </xdr:cNvPicPr>
      </xdr:nvPicPr>
      <xdr:blipFill>
        <a:blip xmlns:r="http://schemas.openxmlformats.org/officeDocument/2006/relationships" r:embed="rId338"/>
        <a:stretch>
          <a:fillRect/>
        </a:stretch>
      </xdr:blipFill>
      <xdr:spPr>
        <a:xfrm>
          <a:off x="6949441" y="503323861"/>
          <a:ext cx="963446" cy="335279"/>
        </a:xfrm>
        <a:prstGeom prst="rect">
          <a:avLst/>
        </a:prstGeom>
      </xdr:spPr>
    </xdr:pic>
    <xdr:clientData/>
  </xdr:oneCellAnchor>
  <xdr:twoCellAnchor editAs="oneCell">
    <xdr:from>
      <xdr:col>3</xdr:col>
      <xdr:colOff>198120</xdr:colOff>
      <xdr:row>250</xdr:row>
      <xdr:rowOff>130368</xdr:rowOff>
    </xdr:from>
    <xdr:to>
      <xdr:col>3</xdr:col>
      <xdr:colOff>1729741</xdr:colOff>
      <xdr:row>250</xdr:row>
      <xdr:rowOff>1368362</xdr:rowOff>
    </xdr:to>
    <xdr:pic>
      <xdr:nvPicPr>
        <xdr:cNvPr id="502" name="Imagen 501">
          <a:extLst>
            <a:ext uri="{FF2B5EF4-FFF2-40B4-BE49-F238E27FC236}">
              <a16:creationId xmlns:a16="http://schemas.microsoft.com/office/drawing/2014/main" id="{2E3199D1-9512-8964-1270-CDFE94077208}"/>
            </a:ext>
          </a:extLst>
        </xdr:cNvPr>
        <xdr:cNvPicPr>
          <a:picLocks noChangeAspect="1"/>
        </xdr:cNvPicPr>
      </xdr:nvPicPr>
      <xdr:blipFill>
        <a:blip xmlns:r="http://schemas.openxmlformats.org/officeDocument/2006/relationships" r:embed="rId341"/>
        <a:stretch>
          <a:fillRect/>
        </a:stretch>
      </xdr:blipFill>
      <xdr:spPr>
        <a:xfrm>
          <a:off x="2049780" y="502783668"/>
          <a:ext cx="1531621" cy="1237994"/>
        </a:xfrm>
        <a:prstGeom prst="rect">
          <a:avLst/>
        </a:prstGeom>
      </xdr:spPr>
    </xdr:pic>
    <xdr:clientData/>
  </xdr:twoCellAnchor>
  <xdr:twoCellAnchor editAs="oneCell">
    <xdr:from>
      <xdr:col>3</xdr:col>
      <xdr:colOff>274321</xdr:colOff>
      <xdr:row>251</xdr:row>
      <xdr:rowOff>133877</xdr:rowOff>
    </xdr:from>
    <xdr:to>
      <xdr:col>3</xdr:col>
      <xdr:colOff>1583055</xdr:colOff>
      <xdr:row>251</xdr:row>
      <xdr:rowOff>1467697</xdr:rowOff>
    </xdr:to>
    <xdr:pic>
      <xdr:nvPicPr>
        <xdr:cNvPr id="503" name="Imagen 502">
          <a:extLst>
            <a:ext uri="{FF2B5EF4-FFF2-40B4-BE49-F238E27FC236}">
              <a16:creationId xmlns:a16="http://schemas.microsoft.com/office/drawing/2014/main" id="{90424A23-E4E6-20F1-A742-6DAF25DF9EA5}"/>
            </a:ext>
          </a:extLst>
        </xdr:cNvPr>
        <xdr:cNvPicPr>
          <a:picLocks noChangeAspect="1"/>
        </xdr:cNvPicPr>
      </xdr:nvPicPr>
      <xdr:blipFill>
        <a:blip xmlns:r="http://schemas.openxmlformats.org/officeDocument/2006/relationships" r:embed="rId342"/>
        <a:stretch>
          <a:fillRect/>
        </a:stretch>
      </xdr:blipFill>
      <xdr:spPr>
        <a:xfrm>
          <a:off x="2125981" y="504372137"/>
          <a:ext cx="1318259" cy="1333820"/>
        </a:xfrm>
        <a:prstGeom prst="rect">
          <a:avLst/>
        </a:prstGeom>
      </xdr:spPr>
    </xdr:pic>
    <xdr:clientData/>
  </xdr:twoCellAnchor>
  <xdr:twoCellAnchor editAs="oneCell">
    <xdr:from>
      <xdr:col>7</xdr:col>
      <xdr:colOff>38100</xdr:colOff>
      <xdr:row>251</xdr:row>
      <xdr:rowOff>228601</xdr:rowOff>
    </xdr:from>
    <xdr:to>
      <xdr:col>7</xdr:col>
      <xdr:colOff>1083944</xdr:colOff>
      <xdr:row>251</xdr:row>
      <xdr:rowOff>551601</xdr:rowOff>
    </xdr:to>
    <xdr:pic>
      <xdr:nvPicPr>
        <xdr:cNvPr id="504" name="Imagen 503">
          <a:extLst>
            <a:ext uri="{FF2B5EF4-FFF2-40B4-BE49-F238E27FC236}">
              <a16:creationId xmlns:a16="http://schemas.microsoft.com/office/drawing/2014/main" id="{F3E8D164-EE0D-48EB-C262-4F5A46FD5D9D}"/>
            </a:ext>
          </a:extLst>
        </xdr:cNvPr>
        <xdr:cNvPicPr>
          <a:picLocks noChangeAspect="1"/>
        </xdr:cNvPicPr>
      </xdr:nvPicPr>
      <xdr:blipFill>
        <a:blip xmlns:r="http://schemas.openxmlformats.org/officeDocument/2006/relationships" r:embed="rId343"/>
        <a:stretch>
          <a:fillRect/>
        </a:stretch>
      </xdr:blipFill>
      <xdr:spPr>
        <a:xfrm>
          <a:off x="6896100" y="504466861"/>
          <a:ext cx="1036319" cy="334430"/>
        </a:xfrm>
        <a:prstGeom prst="rect">
          <a:avLst/>
        </a:prstGeom>
      </xdr:spPr>
    </xdr:pic>
    <xdr:clientData/>
  </xdr:twoCellAnchor>
  <xdr:twoCellAnchor editAs="oneCell">
    <xdr:from>
      <xdr:col>7</xdr:col>
      <xdr:colOff>76201</xdr:colOff>
      <xdr:row>251</xdr:row>
      <xdr:rowOff>891540</xdr:rowOff>
    </xdr:from>
    <xdr:to>
      <xdr:col>7</xdr:col>
      <xdr:colOff>895350</xdr:colOff>
      <xdr:row>251</xdr:row>
      <xdr:rowOff>1275971</xdr:rowOff>
    </xdr:to>
    <xdr:pic>
      <xdr:nvPicPr>
        <xdr:cNvPr id="505" name="Imagen 504">
          <a:extLst>
            <a:ext uri="{FF2B5EF4-FFF2-40B4-BE49-F238E27FC236}">
              <a16:creationId xmlns:a16="http://schemas.microsoft.com/office/drawing/2014/main" id="{FA7735E7-469A-F0F3-0281-7AA032E4C2DE}"/>
            </a:ext>
          </a:extLst>
        </xdr:cNvPr>
        <xdr:cNvPicPr>
          <a:picLocks noChangeAspect="1"/>
        </xdr:cNvPicPr>
      </xdr:nvPicPr>
      <xdr:blipFill>
        <a:blip xmlns:r="http://schemas.openxmlformats.org/officeDocument/2006/relationships" r:embed="rId344"/>
        <a:stretch>
          <a:fillRect/>
        </a:stretch>
      </xdr:blipFill>
      <xdr:spPr>
        <a:xfrm>
          <a:off x="6934201" y="505129800"/>
          <a:ext cx="807719" cy="392051"/>
        </a:xfrm>
        <a:prstGeom prst="rect">
          <a:avLst/>
        </a:prstGeom>
      </xdr:spPr>
    </xdr:pic>
    <xdr:clientData/>
  </xdr:twoCellAnchor>
  <xdr:oneCellAnchor>
    <xdr:from>
      <xdr:col>7</xdr:col>
      <xdr:colOff>38100</xdr:colOff>
      <xdr:row>252</xdr:row>
      <xdr:rowOff>228601</xdr:rowOff>
    </xdr:from>
    <xdr:ext cx="1036319" cy="334430"/>
    <xdr:pic>
      <xdr:nvPicPr>
        <xdr:cNvPr id="506" name="Imagen 505">
          <a:extLst>
            <a:ext uri="{FF2B5EF4-FFF2-40B4-BE49-F238E27FC236}">
              <a16:creationId xmlns:a16="http://schemas.microsoft.com/office/drawing/2014/main" id="{4D90E699-6DA9-4B56-91C0-3B51D14E1400}"/>
            </a:ext>
          </a:extLst>
        </xdr:cNvPr>
        <xdr:cNvPicPr>
          <a:picLocks noChangeAspect="1"/>
        </xdr:cNvPicPr>
      </xdr:nvPicPr>
      <xdr:blipFill>
        <a:blip xmlns:r="http://schemas.openxmlformats.org/officeDocument/2006/relationships" r:embed="rId343"/>
        <a:stretch>
          <a:fillRect/>
        </a:stretch>
      </xdr:blipFill>
      <xdr:spPr>
        <a:xfrm>
          <a:off x="6896100" y="504466861"/>
          <a:ext cx="1036319" cy="334430"/>
        </a:xfrm>
        <a:prstGeom prst="rect">
          <a:avLst/>
        </a:prstGeom>
      </xdr:spPr>
    </xdr:pic>
    <xdr:clientData/>
  </xdr:oneCellAnchor>
  <xdr:oneCellAnchor>
    <xdr:from>
      <xdr:col>7</xdr:col>
      <xdr:colOff>76201</xdr:colOff>
      <xdr:row>252</xdr:row>
      <xdr:rowOff>891540</xdr:rowOff>
    </xdr:from>
    <xdr:ext cx="807719" cy="392051"/>
    <xdr:pic>
      <xdr:nvPicPr>
        <xdr:cNvPr id="507" name="Imagen 506">
          <a:extLst>
            <a:ext uri="{FF2B5EF4-FFF2-40B4-BE49-F238E27FC236}">
              <a16:creationId xmlns:a16="http://schemas.microsoft.com/office/drawing/2014/main" id="{9978B071-2A3A-43C0-8D10-9DD2518F6CB1}"/>
            </a:ext>
          </a:extLst>
        </xdr:cNvPr>
        <xdr:cNvPicPr>
          <a:picLocks noChangeAspect="1"/>
        </xdr:cNvPicPr>
      </xdr:nvPicPr>
      <xdr:blipFill>
        <a:blip xmlns:r="http://schemas.openxmlformats.org/officeDocument/2006/relationships" r:embed="rId344"/>
        <a:stretch>
          <a:fillRect/>
        </a:stretch>
      </xdr:blipFill>
      <xdr:spPr>
        <a:xfrm>
          <a:off x="6934201" y="505129800"/>
          <a:ext cx="807719" cy="392051"/>
        </a:xfrm>
        <a:prstGeom prst="rect">
          <a:avLst/>
        </a:prstGeom>
      </xdr:spPr>
    </xdr:pic>
    <xdr:clientData/>
  </xdr:oneCellAnchor>
  <xdr:twoCellAnchor editAs="oneCell">
    <xdr:from>
      <xdr:col>3</xdr:col>
      <xdr:colOff>266700</xdr:colOff>
      <xdr:row>252</xdr:row>
      <xdr:rowOff>203877</xdr:rowOff>
    </xdr:from>
    <xdr:to>
      <xdr:col>3</xdr:col>
      <xdr:colOff>1729740</xdr:colOff>
      <xdr:row>252</xdr:row>
      <xdr:rowOff>1348769</xdr:rowOff>
    </xdr:to>
    <xdr:pic>
      <xdr:nvPicPr>
        <xdr:cNvPr id="508" name="Imagen 507">
          <a:extLst>
            <a:ext uri="{FF2B5EF4-FFF2-40B4-BE49-F238E27FC236}">
              <a16:creationId xmlns:a16="http://schemas.microsoft.com/office/drawing/2014/main" id="{5BF4D623-F1F4-D692-974B-7E1C60511F67}"/>
            </a:ext>
          </a:extLst>
        </xdr:cNvPr>
        <xdr:cNvPicPr>
          <a:picLocks noChangeAspect="1"/>
        </xdr:cNvPicPr>
      </xdr:nvPicPr>
      <xdr:blipFill rotWithShape="1">
        <a:blip xmlns:r="http://schemas.openxmlformats.org/officeDocument/2006/relationships" r:embed="rId345"/>
        <a:srcRect l="2174" t="19215" r="12924" b="776"/>
        <a:stretch/>
      </xdr:blipFill>
      <xdr:spPr>
        <a:xfrm>
          <a:off x="2118360" y="506027097"/>
          <a:ext cx="1470660" cy="1144892"/>
        </a:xfrm>
        <a:prstGeom prst="rect">
          <a:avLst/>
        </a:prstGeom>
      </xdr:spPr>
    </xdr:pic>
    <xdr:clientData/>
  </xdr:twoCellAnchor>
  <xdr:oneCellAnchor>
    <xdr:from>
      <xdr:col>7</xdr:col>
      <xdr:colOff>38100</xdr:colOff>
      <xdr:row>253</xdr:row>
      <xdr:rowOff>228601</xdr:rowOff>
    </xdr:from>
    <xdr:ext cx="1036319" cy="334430"/>
    <xdr:pic>
      <xdr:nvPicPr>
        <xdr:cNvPr id="509" name="Imagen 508">
          <a:extLst>
            <a:ext uri="{FF2B5EF4-FFF2-40B4-BE49-F238E27FC236}">
              <a16:creationId xmlns:a16="http://schemas.microsoft.com/office/drawing/2014/main" id="{07D759B5-0624-4157-9BA6-5597913F12C7}"/>
            </a:ext>
          </a:extLst>
        </xdr:cNvPr>
        <xdr:cNvPicPr>
          <a:picLocks noChangeAspect="1"/>
        </xdr:cNvPicPr>
      </xdr:nvPicPr>
      <xdr:blipFill>
        <a:blip xmlns:r="http://schemas.openxmlformats.org/officeDocument/2006/relationships" r:embed="rId343"/>
        <a:stretch>
          <a:fillRect/>
        </a:stretch>
      </xdr:blipFill>
      <xdr:spPr>
        <a:xfrm>
          <a:off x="6896100" y="506051821"/>
          <a:ext cx="1036319" cy="334430"/>
        </a:xfrm>
        <a:prstGeom prst="rect">
          <a:avLst/>
        </a:prstGeom>
      </xdr:spPr>
    </xdr:pic>
    <xdr:clientData/>
  </xdr:oneCellAnchor>
  <xdr:oneCellAnchor>
    <xdr:from>
      <xdr:col>7</xdr:col>
      <xdr:colOff>76201</xdr:colOff>
      <xdr:row>253</xdr:row>
      <xdr:rowOff>891540</xdr:rowOff>
    </xdr:from>
    <xdr:ext cx="807719" cy="392051"/>
    <xdr:pic>
      <xdr:nvPicPr>
        <xdr:cNvPr id="510" name="Imagen 509">
          <a:extLst>
            <a:ext uri="{FF2B5EF4-FFF2-40B4-BE49-F238E27FC236}">
              <a16:creationId xmlns:a16="http://schemas.microsoft.com/office/drawing/2014/main" id="{ED029DA2-9AFA-4D2D-86E1-E63AAEC4A98D}"/>
            </a:ext>
          </a:extLst>
        </xdr:cNvPr>
        <xdr:cNvPicPr>
          <a:picLocks noChangeAspect="1"/>
        </xdr:cNvPicPr>
      </xdr:nvPicPr>
      <xdr:blipFill>
        <a:blip xmlns:r="http://schemas.openxmlformats.org/officeDocument/2006/relationships" r:embed="rId344"/>
        <a:stretch>
          <a:fillRect/>
        </a:stretch>
      </xdr:blipFill>
      <xdr:spPr>
        <a:xfrm>
          <a:off x="6934201" y="506714760"/>
          <a:ext cx="807719" cy="392051"/>
        </a:xfrm>
        <a:prstGeom prst="rect">
          <a:avLst/>
        </a:prstGeom>
      </xdr:spPr>
    </xdr:pic>
    <xdr:clientData/>
  </xdr:oneCellAnchor>
  <xdr:twoCellAnchor editAs="oneCell">
    <xdr:from>
      <xdr:col>3</xdr:col>
      <xdr:colOff>182880</xdr:colOff>
      <xdr:row>253</xdr:row>
      <xdr:rowOff>190500</xdr:rowOff>
    </xdr:from>
    <xdr:to>
      <xdr:col>3</xdr:col>
      <xdr:colOff>1809750</xdr:colOff>
      <xdr:row>253</xdr:row>
      <xdr:rowOff>1241670</xdr:rowOff>
    </xdr:to>
    <xdr:pic>
      <xdr:nvPicPr>
        <xdr:cNvPr id="511" name="Imagen 510">
          <a:extLst>
            <a:ext uri="{FF2B5EF4-FFF2-40B4-BE49-F238E27FC236}">
              <a16:creationId xmlns:a16="http://schemas.microsoft.com/office/drawing/2014/main" id="{D2E87042-DDB3-56F3-D9E1-63194571433E}"/>
            </a:ext>
          </a:extLst>
        </xdr:cNvPr>
        <xdr:cNvPicPr>
          <a:picLocks noChangeAspect="1"/>
        </xdr:cNvPicPr>
      </xdr:nvPicPr>
      <xdr:blipFill>
        <a:blip xmlns:r="http://schemas.openxmlformats.org/officeDocument/2006/relationships" r:embed="rId346"/>
        <a:stretch>
          <a:fillRect/>
        </a:stretch>
      </xdr:blipFill>
      <xdr:spPr>
        <a:xfrm>
          <a:off x="2034540" y="507598680"/>
          <a:ext cx="1615440" cy="1043550"/>
        </a:xfrm>
        <a:prstGeom prst="rect">
          <a:avLst/>
        </a:prstGeom>
      </xdr:spPr>
    </xdr:pic>
    <xdr:clientData/>
  </xdr:twoCellAnchor>
  <xdr:twoCellAnchor editAs="oneCell">
    <xdr:from>
      <xdr:col>3</xdr:col>
      <xdr:colOff>403861</xdr:colOff>
      <xdr:row>254</xdr:row>
      <xdr:rowOff>114300</xdr:rowOff>
    </xdr:from>
    <xdr:to>
      <xdr:col>3</xdr:col>
      <xdr:colOff>1600201</xdr:colOff>
      <xdr:row>254</xdr:row>
      <xdr:rowOff>1427231</xdr:rowOff>
    </xdr:to>
    <xdr:pic>
      <xdr:nvPicPr>
        <xdr:cNvPr id="512" name="Imagen 511">
          <a:extLst>
            <a:ext uri="{FF2B5EF4-FFF2-40B4-BE49-F238E27FC236}">
              <a16:creationId xmlns:a16="http://schemas.microsoft.com/office/drawing/2014/main" id="{5E6A1CBC-65DA-916B-EA6A-A50D6568B722}"/>
            </a:ext>
          </a:extLst>
        </xdr:cNvPr>
        <xdr:cNvPicPr>
          <a:picLocks noChangeAspect="1"/>
        </xdr:cNvPicPr>
      </xdr:nvPicPr>
      <xdr:blipFill>
        <a:blip xmlns:r="http://schemas.openxmlformats.org/officeDocument/2006/relationships" r:embed="rId347"/>
        <a:stretch>
          <a:fillRect/>
        </a:stretch>
      </xdr:blipFill>
      <xdr:spPr>
        <a:xfrm>
          <a:off x="2255521" y="509107440"/>
          <a:ext cx="1196340" cy="1320551"/>
        </a:xfrm>
        <a:prstGeom prst="rect">
          <a:avLst/>
        </a:prstGeom>
      </xdr:spPr>
    </xdr:pic>
    <xdr:clientData/>
  </xdr:twoCellAnchor>
  <xdr:oneCellAnchor>
    <xdr:from>
      <xdr:col>7</xdr:col>
      <xdr:colOff>38100</xdr:colOff>
      <xdr:row>254</xdr:row>
      <xdr:rowOff>228601</xdr:rowOff>
    </xdr:from>
    <xdr:ext cx="1036319" cy="334430"/>
    <xdr:pic>
      <xdr:nvPicPr>
        <xdr:cNvPr id="513" name="Imagen 512">
          <a:extLst>
            <a:ext uri="{FF2B5EF4-FFF2-40B4-BE49-F238E27FC236}">
              <a16:creationId xmlns:a16="http://schemas.microsoft.com/office/drawing/2014/main" id="{BF62A6CD-18E1-4D41-B65B-A801CC5EA6BA}"/>
            </a:ext>
          </a:extLst>
        </xdr:cNvPr>
        <xdr:cNvPicPr>
          <a:picLocks noChangeAspect="1"/>
        </xdr:cNvPicPr>
      </xdr:nvPicPr>
      <xdr:blipFill>
        <a:blip xmlns:r="http://schemas.openxmlformats.org/officeDocument/2006/relationships" r:embed="rId343"/>
        <a:stretch>
          <a:fillRect/>
        </a:stretch>
      </xdr:blipFill>
      <xdr:spPr>
        <a:xfrm>
          <a:off x="6896100" y="507636781"/>
          <a:ext cx="1036319" cy="334430"/>
        </a:xfrm>
        <a:prstGeom prst="rect">
          <a:avLst/>
        </a:prstGeom>
      </xdr:spPr>
    </xdr:pic>
    <xdr:clientData/>
  </xdr:oneCellAnchor>
  <xdr:oneCellAnchor>
    <xdr:from>
      <xdr:col>7</xdr:col>
      <xdr:colOff>76201</xdr:colOff>
      <xdr:row>254</xdr:row>
      <xdr:rowOff>891540</xdr:rowOff>
    </xdr:from>
    <xdr:ext cx="807719" cy="392051"/>
    <xdr:pic>
      <xdr:nvPicPr>
        <xdr:cNvPr id="514" name="Imagen 513">
          <a:extLst>
            <a:ext uri="{FF2B5EF4-FFF2-40B4-BE49-F238E27FC236}">
              <a16:creationId xmlns:a16="http://schemas.microsoft.com/office/drawing/2014/main" id="{35C284B9-6283-48C9-A969-DD214D29B74E}"/>
            </a:ext>
          </a:extLst>
        </xdr:cNvPr>
        <xdr:cNvPicPr>
          <a:picLocks noChangeAspect="1"/>
        </xdr:cNvPicPr>
      </xdr:nvPicPr>
      <xdr:blipFill>
        <a:blip xmlns:r="http://schemas.openxmlformats.org/officeDocument/2006/relationships" r:embed="rId344"/>
        <a:stretch>
          <a:fillRect/>
        </a:stretch>
      </xdr:blipFill>
      <xdr:spPr>
        <a:xfrm>
          <a:off x="6934201" y="508299720"/>
          <a:ext cx="807719" cy="392051"/>
        </a:xfrm>
        <a:prstGeom prst="rect">
          <a:avLst/>
        </a:prstGeom>
      </xdr:spPr>
    </xdr:pic>
    <xdr:clientData/>
  </xdr:oneCellAnchor>
  <xdr:twoCellAnchor editAs="oneCell">
    <xdr:from>
      <xdr:col>3</xdr:col>
      <xdr:colOff>144780</xdr:colOff>
      <xdr:row>255</xdr:row>
      <xdr:rowOff>220980</xdr:rowOff>
    </xdr:from>
    <xdr:to>
      <xdr:col>3</xdr:col>
      <xdr:colOff>1809750</xdr:colOff>
      <xdr:row>255</xdr:row>
      <xdr:rowOff>1279424</xdr:rowOff>
    </xdr:to>
    <xdr:pic>
      <xdr:nvPicPr>
        <xdr:cNvPr id="515" name="Imagen 514">
          <a:extLst>
            <a:ext uri="{FF2B5EF4-FFF2-40B4-BE49-F238E27FC236}">
              <a16:creationId xmlns:a16="http://schemas.microsoft.com/office/drawing/2014/main" id="{386E0626-0BDC-917C-AF3A-AB76FE1E8A0B}"/>
            </a:ext>
          </a:extLst>
        </xdr:cNvPr>
        <xdr:cNvPicPr>
          <a:picLocks noChangeAspect="1"/>
        </xdr:cNvPicPr>
      </xdr:nvPicPr>
      <xdr:blipFill>
        <a:blip xmlns:r="http://schemas.openxmlformats.org/officeDocument/2006/relationships" r:embed="rId348"/>
        <a:stretch>
          <a:fillRect/>
        </a:stretch>
      </xdr:blipFill>
      <xdr:spPr>
        <a:xfrm>
          <a:off x="1996440" y="510799080"/>
          <a:ext cx="1653540" cy="1064159"/>
        </a:xfrm>
        <a:prstGeom prst="rect">
          <a:avLst/>
        </a:prstGeom>
      </xdr:spPr>
    </xdr:pic>
    <xdr:clientData/>
  </xdr:twoCellAnchor>
  <xdr:twoCellAnchor editAs="oneCell">
    <xdr:from>
      <xdr:col>7</xdr:col>
      <xdr:colOff>430466</xdr:colOff>
      <xdr:row>255</xdr:row>
      <xdr:rowOff>194375</xdr:rowOff>
    </xdr:from>
    <xdr:to>
      <xdr:col>7</xdr:col>
      <xdr:colOff>777240</xdr:colOff>
      <xdr:row>255</xdr:row>
      <xdr:rowOff>1198498</xdr:rowOff>
    </xdr:to>
    <xdr:pic>
      <xdr:nvPicPr>
        <xdr:cNvPr id="516" name="Imagen 515">
          <a:extLst>
            <a:ext uri="{FF2B5EF4-FFF2-40B4-BE49-F238E27FC236}">
              <a16:creationId xmlns:a16="http://schemas.microsoft.com/office/drawing/2014/main" id="{E055A412-EF69-AD27-B804-9458A1BF6F22}"/>
            </a:ext>
          </a:extLst>
        </xdr:cNvPr>
        <xdr:cNvPicPr>
          <a:picLocks noChangeAspect="1"/>
        </xdr:cNvPicPr>
      </xdr:nvPicPr>
      <xdr:blipFill>
        <a:blip xmlns:r="http://schemas.openxmlformats.org/officeDocument/2006/relationships" r:embed="rId349"/>
        <a:stretch>
          <a:fillRect/>
        </a:stretch>
      </xdr:blipFill>
      <xdr:spPr>
        <a:xfrm rot="5400000">
          <a:off x="6954076" y="511106865"/>
          <a:ext cx="1015553" cy="346774"/>
        </a:xfrm>
        <a:prstGeom prst="rect">
          <a:avLst/>
        </a:prstGeom>
      </xdr:spPr>
    </xdr:pic>
    <xdr:clientData/>
  </xdr:twoCellAnchor>
  <xdr:oneCellAnchor>
    <xdr:from>
      <xdr:col>7</xdr:col>
      <xdr:colOff>38100</xdr:colOff>
      <xdr:row>256</xdr:row>
      <xdr:rowOff>228601</xdr:rowOff>
    </xdr:from>
    <xdr:ext cx="1036319" cy="334430"/>
    <xdr:pic>
      <xdr:nvPicPr>
        <xdr:cNvPr id="517" name="Imagen 516">
          <a:extLst>
            <a:ext uri="{FF2B5EF4-FFF2-40B4-BE49-F238E27FC236}">
              <a16:creationId xmlns:a16="http://schemas.microsoft.com/office/drawing/2014/main" id="{63E59F01-EE7B-4AE4-BFA5-FA82DFA2705C}"/>
            </a:ext>
          </a:extLst>
        </xdr:cNvPr>
        <xdr:cNvPicPr>
          <a:picLocks noChangeAspect="1"/>
        </xdr:cNvPicPr>
      </xdr:nvPicPr>
      <xdr:blipFill>
        <a:blip xmlns:r="http://schemas.openxmlformats.org/officeDocument/2006/relationships" r:embed="rId343"/>
        <a:stretch>
          <a:fillRect/>
        </a:stretch>
      </xdr:blipFill>
      <xdr:spPr>
        <a:xfrm>
          <a:off x="6896100" y="509221741"/>
          <a:ext cx="1036319" cy="334430"/>
        </a:xfrm>
        <a:prstGeom prst="rect">
          <a:avLst/>
        </a:prstGeom>
      </xdr:spPr>
    </xdr:pic>
    <xdr:clientData/>
  </xdr:oneCellAnchor>
  <xdr:oneCellAnchor>
    <xdr:from>
      <xdr:col>7</xdr:col>
      <xdr:colOff>76201</xdr:colOff>
      <xdr:row>256</xdr:row>
      <xdr:rowOff>891540</xdr:rowOff>
    </xdr:from>
    <xdr:ext cx="807719" cy="392051"/>
    <xdr:pic>
      <xdr:nvPicPr>
        <xdr:cNvPr id="518" name="Imagen 517">
          <a:extLst>
            <a:ext uri="{FF2B5EF4-FFF2-40B4-BE49-F238E27FC236}">
              <a16:creationId xmlns:a16="http://schemas.microsoft.com/office/drawing/2014/main" id="{167D457E-7F19-42CF-997C-18B4BE9E449D}"/>
            </a:ext>
          </a:extLst>
        </xdr:cNvPr>
        <xdr:cNvPicPr>
          <a:picLocks noChangeAspect="1"/>
        </xdr:cNvPicPr>
      </xdr:nvPicPr>
      <xdr:blipFill>
        <a:blip xmlns:r="http://schemas.openxmlformats.org/officeDocument/2006/relationships" r:embed="rId344"/>
        <a:stretch>
          <a:fillRect/>
        </a:stretch>
      </xdr:blipFill>
      <xdr:spPr>
        <a:xfrm>
          <a:off x="6934201" y="509884680"/>
          <a:ext cx="807719" cy="392051"/>
        </a:xfrm>
        <a:prstGeom prst="rect">
          <a:avLst/>
        </a:prstGeom>
      </xdr:spPr>
    </xdr:pic>
    <xdr:clientData/>
  </xdr:oneCellAnchor>
  <xdr:twoCellAnchor editAs="oneCell">
    <xdr:from>
      <xdr:col>3</xdr:col>
      <xdr:colOff>289561</xdr:colOff>
      <xdr:row>256</xdr:row>
      <xdr:rowOff>289560</xdr:rowOff>
    </xdr:from>
    <xdr:to>
      <xdr:col>3</xdr:col>
      <xdr:colOff>1805941</xdr:colOff>
      <xdr:row>256</xdr:row>
      <xdr:rowOff>1374945</xdr:rowOff>
    </xdr:to>
    <xdr:pic>
      <xdr:nvPicPr>
        <xdr:cNvPr id="519" name="Imagen 518">
          <a:extLst>
            <a:ext uri="{FF2B5EF4-FFF2-40B4-BE49-F238E27FC236}">
              <a16:creationId xmlns:a16="http://schemas.microsoft.com/office/drawing/2014/main" id="{8A2CCFE5-DFEE-FF1A-25C8-DA2DB3B7963C}"/>
            </a:ext>
          </a:extLst>
        </xdr:cNvPr>
        <xdr:cNvPicPr>
          <a:picLocks noChangeAspect="1"/>
        </xdr:cNvPicPr>
      </xdr:nvPicPr>
      <xdr:blipFill>
        <a:blip xmlns:r="http://schemas.openxmlformats.org/officeDocument/2006/relationships" r:embed="rId350"/>
        <a:stretch>
          <a:fillRect/>
        </a:stretch>
      </xdr:blipFill>
      <xdr:spPr>
        <a:xfrm>
          <a:off x="2141221" y="512452620"/>
          <a:ext cx="1524000" cy="1085385"/>
        </a:xfrm>
        <a:prstGeom prst="rect">
          <a:avLst/>
        </a:prstGeom>
      </xdr:spPr>
    </xdr:pic>
    <xdr:clientData/>
  </xdr:twoCellAnchor>
  <xdr:twoCellAnchor editAs="oneCell">
    <xdr:from>
      <xdr:col>3</xdr:col>
      <xdr:colOff>274320</xdr:colOff>
      <xdr:row>257</xdr:row>
      <xdr:rowOff>122866</xdr:rowOff>
    </xdr:from>
    <xdr:to>
      <xdr:col>3</xdr:col>
      <xdr:colOff>1729740</xdr:colOff>
      <xdr:row>257</xdr:row>
      <xdr:rowOff>1527261</xdr:rowOff>
    </xdr:to>
    <xdr:pic>
      <xdr:nvPicPr>
        <xdr:cNvPr id="520" name="Imagen 519">
          <a:extLst>
            <a:ext uri="{FF2B5EF4-FFF2-40B4-BE49-F238E27FC236}">
              <a16:creationId xmlns:a16="http://schemas.microsoft.com/office/drawing/2014/main" id="{3B6C4F9F-7ED6-73FD-7568-788ABE1E8BE9}"/>
            </a:ext>
          </a:extLst>
        </xdr:cNvPr>
        <xdr:cNvPicPr>
          <a:picLocks noChangeAspect="1"/>
        </xdr:cNvPicPr>
      </xdr:nvPicPr>
      <xdr:blipFill>
        <a:blip xmlns:r="http://schemas.openxmlformats.org/officeDocument/2006/relationships" r:embed="rId351"/>
        <a:stretch>
          <a:fillRect/>
        </a:stretch>
      </xdr:blipFill>
      <xdr:spPr>
        <a:xfrm>
          <a:off x="2125980" y="513870886"/>
          <a:ext cx="1455420" cy="1404395"/>
        </a:xfrm>
        <a:prstGeom prst="rect">
          <a:avLst/>
        </a:prstGeom>
      </xdr:spPr>
    </xdr:pic>
    <xdr:clientData/>
  </xdr:twoCellAnchor>
  <xdr:oneCellAnchor>
    <xdr:from>
      <xdr:col>7</xdr:col>
      <xdr:colOff>38100</xdr:colOff>
      <xdr:row>257</xdr:row>
      <xdr:rowOff>228601</xdr:rowOff>
    </xdr:from>
    <xdr:ext cx="1036319" cy="334430"/>
    <xdr:pic>
      <xdr:nvPicPr>
        <xdr:cNvPr id="521" name="Imagen 520">
          <a:extLst>
            <a:ext uri="{FF2B5EF4-FFF2-40B4-BE49-F238E27FC236}">
              <a16:creationId xmlns:a16="http://schemas.microsoft.com/office/drawing/2014/main" id="{AAB6DD52-44F8-4F83-A46D-0E42D1CFA998}"/>
            </a:ext>
          </a:extLst>
        </xdr:cNvPr>
        <xdr:cNvPicPr>
          <a:picLocks noChangeAspect="1"/>
        </xdr:cNvPicPr>
      </xdr:nvPicPr>
      <xdr:blipFill>
        <a:blip xmlns:r="http://schemas.openxmlformats.org/officeDocument/2006/relationships" r:embed="rId343"/>
        <a:stretch>
          <a:fillRect/>
        </a:stretch>
      </xdr:blipFill>
      <xdr:spPr>
        <a:xfrm>
          <a:off x="6896100" y="512391661"/>
          <a:ext cx="1036319" cy="334430"/>
        </a:xfrm>
        <a:prstGeom prst="rect">
          <a:avLst/>
        </a:prstGeom>
      </xdr:spPr>
    </xdr:pic>
    <xdr:clientData/>
  </xdr:oneCellAnchor>
  <xdr:oneCellAnchor>
    <xdr:from>
      <xdr:col>7</xdr:col>
      <xdr:colOff>76201</xdr:colOff>
      <xdr:row>257</xdr:row>
      <xdr:rowOff>891540</xdr:rowOff>
    </xdr:from>
    <xdr:ext cx="807719" cy="392051"/>
    <xdr:pic>
      <xdr:nvPicPr>
        <xdr:cNvPr id="522" name="Imagen 521">
          <a:extLst>
            <a:ext uri="{FF2B5EF4-FFF2-40B4-BE49-F238E27FC236}">
              <a16:creationId xmlns:a16="http://schemas.microsoft.com/office/drawing/2014/main" id="{1AA908BA-DC6C-479E-A591-9C758087A129}"/>
            </a:ext>
          </a:extLst>
        </xdr:cNvPr>
        <xdr:cNvPicPr>
          <a:picLocks noChangeAspect="1"/>
        </xdr:cNvPicPr>
      </xdr:nvPicPr>
      <xdr:blipFill>
        <a:blip xmlns:r="http://schemas.openxmlformats.org/officeDocument/2006/relationships" r:embed="rId344"/>
        <a:stretch>
          <a:fillRect/>
        </a:stretch>
      </xdr:blipFill>
      <xdr:spPr>
        <a:xfrm>
          <a:off x="6934201" y="513054600"/>
          <a:ext cx="807719" cy="392051"/>
        </a:xfrm>
        <a:prstGeom prst="rect">
          <a:avLst/>
        </a:prstGeom>
      </xdr:spPr>
    </xdr:pic>
    <xdr:clientData/>
  </xdr:oneCellAnchor>
  <xdr:twoCellAnchor editAs="oneCell">
    <xdr:from>
      <xdr:col>3</xdr:col>
      <xdr:colOff>274321</xdr:colOff>
      <xdr:row>258</xdr:row>
      <xdr:rowOff>37843</xdr:rowOff>
    </xdr:from>
    <xdr:to>
      <xdr:col>3</xdr:col>
      <xdr:colOff>1505248</xdr:colOff>
      <xdr:row>258</xdr:row>
      <xdr:rowOff>1310640</xdr:rowOff>
    </xdr:to>
    <xdr:pic>
      <xdr:nvPicPr>
        <xdr:cNvPr id="523" name="Imagen 522">
          <a:extLst>
            <a:ext uri="{FF2B5EF4-FFF2-40B4-BE49-F238E27FC236}">
              <a16:creationId xmlns:a16="http://schemas.microsoft.com/office/drawing/2014/main" id="{C2B500AD-0C6A-E357-ABFF-C9437CC5BC24}"/>
            </a:ext>
          </a:extLst>
        </xdr:cNvPr>
        <xdr:cNvPicPr>
          <a:picLocks noChangeAspect="1"/>
        </xdr:cNvPicPr>
      </xdr:nvPicPr>
      <xdr:blipFill>
        <a:blip xmlns:r="http://schemas.openxmlformats.org/officeDocument/2006/relationships" r:embed="rId352"/>
        <a:stretch>
          <a:fillRect/>
        </a:stretch>
      </xdr:blipFill>
      <xdr:spPr>
        <a:xfrm>
          <a:off x="2125981" y="515370823"/>
          <a:ext cx="1215687" cy="1280417"/>
        </a:xfrm>
        <a:prstGeom prst="rect">
          <a:avLst/>
        </a:prstGeom>
      </xdr:spPr>
    </xdr:pic>
    <xdr:clientData/>
  </xdr:twoCellAnchor>
  <xdr:twoCellAnchor editAs="oneCell">
    <xdr:from>
      <xdr:col>7</xdr:col>
      <xdr:colOff>400913</xdr:colOff>
      <xdr:row>258</xdr:row>
      <xdr:rowOff>94388</xdr:rowOff>
    </xdr:from>
    <xdr:to>
      <xdr:col>7</xdr:col>
      <xdr:colOff>777241</xdr:colOff>
      <xdr:row>258</xdr:row>
      <xdr:rowOff>1463443</xdr:rowOff>
    </xdr:to>
    <xdr:pic>
      <xdr:nvPicPr>
        <xdr:cNvPr id="524" name="Imagen 523">
          <a:extLst>
            <a:ext uri="{FF2B5EF4-FFF2-40B4-BE49-F238E27FC236}">
              <a16:creationId xmlns:a16="http://schemas.microsoft.com/office/drawing/2014/main" id="{8C9AF7DE-1C59-0004-C1FA-9929424380FA}"/>
            </a:ext>
          </a:extLst>
        </xdr:cNvPr>
        <xdr:cNvPicPr>
          <a:picLocks noChangeAspect="1"/>
        </xdr:cNvPicPr>
      </xdr:nvPicPr>
      <xdr:blipFill>
        <a:blip xmlns:r="http://schemas.openxmlformats.org/officeDocument/2006/relationships" r:embed="rId353"/>
        <a:stretch>
          <a:fillRect/>
        </a:stretch>
      </xdr:blipFill>
      <xdr:spPr>
        <a:xfrm rot="16200000">
          <a:off x="6762549" y="515923732"/>
          <a:ext cx="1369055" cy="376328"/>
        </a:xfrm>
        <a:prstGeom prst="rect">
          <a:avLst/>
        </a:prstGeom>
      </xdr:spPr>
    </xdr:pic>
    <xdr:clientData/>
  </xdr:twoCellAnchor>
  <xdr:twoCellAnchor editAs="oneCell">
    <xdr:from>
      <xdr:col>3</xdr:col>
      <xdr:colOff>487680</xdr:colOff>
      <xdr:row>259</xdr:row>
      <xdr:rowOff>39464</xdr:rowOff>
    </xdr:from>
    <xdr:to>
      <xdr:col>3</xdr:col>
      <xdr:colOff>1447800</xdr:colOff>
      <xdr:row>259</xdr:row>
      <xdr:rowOff>1542623</xdr:rowOff>
    </xdr:to>
    <xdr:pic>
      <xdr:nvPicPr>
        <xdr:cNvPr id="525" name="Imagen 524">
          <a:extLst>
            <a:ext uri="{FF2B5EF4-FFF2-40B4-BE49-F238E27FC236}">
              <a16:creationId xmlns:a16="http://schemas.microsoft.com/office/drawing/2014/main" id="{420FA51F-131E-106F-90DA-8D43F5F9ACEA}"/>
            </a:ext>
          </a:extLst>
        </xdr:cNvPr>
        <xdr:cNvPicPr>
          <a:picLocks noChangeAspect="1"/>
        </xdr:cNvPicPr>
      </xdr:nvPicPr>
      <xdr:blipFill>
        <a:blip xmlns:r="http://schemas.openxmlformats.org/officeDocument/2006/relationships" r:embed="rId354"/>
        <a:stretch>
          <a:fillRect/>
        </a:stretch>
      </xdr:blipFill>
      <xdr:spPr>
        <a:xfrm>
          <a:off x="2339340" y="516957404"/>
          <a:ext cx="960120" cy="1514589"/>
        </a:xfrm>
        <a:prstGeom prst="rect">
          <a:avLst/>
        </a:prstGeom>
      </xdr:spPr>
    </xdr:pic>
    <xdr:clientData/>
  </xdr:twoCellAnchor>
  <xdr:twoCellAnchor editAs="oneCell">
    <xdr:from>
      <xdr:col>7</xdr:col>
      <xdr:colOff>457200</xdr:colOff>
      <xdr:row>259</xdr:row>
      <xdr:rowOff>56357</xdr:rowOff>
    </xdr:from>
    <xdr:to>
      <xdr:col>7</xdr:col>
      <xdr:colOff>784859</xdr:colOff>
      <xdr:row>259</xdr:row>
      <xdr:rowOff>1732872</xdr:rowOff>
    </xdr:to>
    <xdr:pic>
      <xdr:nvPicPr>
        <xdr:cNvPr id="526" name="Imagen 525">
          <a:extLst>
            <a:ext uri="{FF2B5EF4-FFF2-40B4-BE49-F238E27FC236}">
              <a16:creationId xmlns:a16="http://schemas.microsoft.com/office/drawing/2014/main" id="{2B46FBA0-D165-084C-32CA-4B4CAA8AAACC}"/>
            </a:ext>
          </a:extLst>
        </xdr:cNvPr>
        <xdr:cNvPicPr>
          <a:picLocks noChangeAspect="1"/>
        </xdr:cNvPicPr>
      </xdr:nvPicPr>
      <xdr:blipFill>
        <a:blip xmlns:r="http://schemas.openxmlformats.org/officeDocument/2006/relationships" r:embed="rId355"/>
        <a:stretch>
          <a:fillRect/>
        </a:stretch>
      </xdr:blipFill>
      <xdr:spPr>
        <a:xfrm rot="5400000">
          <a:off x="6631247" y="517658250"/>
          <a:ext cx="1687945" cy="320039"/>
        </a:xfrm>
        <a:prstGeom prst="rect">
          <a:avLst/>
        </a:prstGeom>
      </xdr:spPr>
    </xdr:pic>
    <xdr:clientData/>
  </xdr:twoCellAnchor>
  <xdr:twoCellAnchor editAs="oneCell">
    <xdr:from>
      <xdr:col>3</xdr:col>
      <xdr:colOff>320041</xdr:colOff>
      <xdr:row>260</xdr:row>
      <xdr:rowOff>134999</xdr:rowOff>
    </xdr:from>
    <xdr:to>
      <xdr:col>3</xdr:col>
      <xdr:colOff>1619250</xdr:colOff>
      <xdr:row>260</xdr:row>
      <xdr:rowOff>1812816</xdr:rowOff>
    </xdr:to>
    <xdr:pic>
      <xdr:nvPicPr>
        <xdr:cNvPr id="527" name="Imagen 526">
          <a:extLst>
            <a:ext uri="{FF2B5EF4-FFF2-40B4-BE49-F238E27FC236}">
              <a16:creationId xmlns:a16="http://schemas.microsoft.com/office/drawing/2014/main" id="{403E7F6D-26D4-22FD-BBFD-42D63B4C5F49}"/>
            </a:ext>
          </a:extLst>
        </xdr:cNvPr>
        <xdr:cNvPicPr>
          <a:picLocks noChangeAspect="1"/>
        </xdr:cNvPicPr>
      </xdr:nvPicPr>
      <xdr:blipFill>
        <a:blip xmlns:r="http://schemas.openxmlformats.org/officeDocument/2006/relationships" r:embed="rId356"/>
        <a:stretch>
          <a:fillRect/>
        </a:stretch>
      </xdr:blipFill>
      <xdr:spPr>
        <a:xfrm>
          <a:off x="2171701" y="518896979"/>
          <a:ext cx="1287779" cy="1687342"/>
        </a:xfrm>
        <a:prstGeom prst="rect">
          <a:avLst/>
        </a:prstGeom>
      </xdr:spPr>
    </xdr:pic>
    <xdr:clientData/>
  </xdr:twoCellAnchor>
  <xdr:twoCellAnchor editAs="oneCell">
    <xdr:from>
      <xdr:col>7</xdr:col>
      <xdr:colOff>487680</xdr:colOff>
      <xdr:row>260</xdr:row>
      <xdr:rowOff>91440</xdr:rowOff>
    </xdr:from>
    <xdr:to>
      <xdr:col>7</xdr:col>
      <xdr:colOff>817244</xdr:colOff>
      <xdr:row>260</xdr:row>
      <xdr:rowOff>1773670</xdr:rowOff>
    </xdr:to>
    <xdr:pic>
      <xdr:nvPicPr>
        <xdr:cNvPr id="528" name="Imagen 527">
          <a:extLst>
            <a:ext uri="{FF2B5EF4-FFF2-40B4-BE49-F238E27FC236}">
              <a16:creationId xmlns:a16="http://schemas.microsoft.com/office/drawing/2014/main" id="{79548909-34B0-4F45-AD41-2F53EC973417}"/>
            </a:ext>
          </a:extLst>
        </xdr:cNvPr>
        <xdr:cNvPicPr>
          <a:picLocks noChangeAspect="1"/>
        </xdr:cNvPicPr>
      </xdr:nvPicPr>
      <xdr:blipFill>
        <a:blip xmlns:r="http://schemas.openxmlformats.org/officeDocument/2006/relationships" r:embed="rId355"/>
        <a:stretch>
          <a:fillRect/>
        </a:stretch>
      </xdr:blipFill>
      <xdr:spPr>
        <a:xfrm rot="5400000">
          <a:off x="6661727" y="519537373"/>
          <a:ext cx="1687945" cy="320039"/>
        </a:xfrm>
        <a:prstGeom prst="rect">
          <a:avLst/>
        </a:prstGeom>
      </xdr:spPr>
    </xdr:pic>
    <xdr:clientData/>
  </xdr:twoCellAnchor>
  <xdr:twoCellAnchor editAs="oneCell">
    <xdr:from>
      <xdr:col>3</xdr:col>
      <xdr:colOff>312420</xdr:colOff>
      <xdr:row>261</xdr:row>
      <xdr:rowOff>129540</xdr:rowOff>
    </xdr:from>
    <xdr:to>
      <xdr:col>3</xdr:col>
      <xdr:colOff>1691640</xdr:colOff>
      <xdr:row>261</xdr:row>
      <xdr:rowOff>1542773</xdr:rowOff>
    </xdr:to>
    <xdr:pic>
      <xdr:nvPicPr>
        <xdr:cNvPr id="529" name="Imagen 528">
          <a:extLst>
            <a:ext uri="{FF2B5EF4-FFF2-40B4-BE49-F238E27FC236}">
              <a16:creationId xmlns:a16="http://schemas.microsoft.com/office/drawing/2014/main" id="{7E2C27C4-28D5-7472-C7E8-A28748B657D6}"/>
            </a:ext>
          </a:extLst>
        </xdr:cNvPr>
        <xdr:cNvPicPr>
          <a:picLocks noChangeAspect="1"/>
        </xdr:cNvPicPr>
      </xdr:nvPicPr>
      <xdr:blipFill rotWithShape="1">
        <a:blip xmlns:r="http://schemas.openxmlformats.org/officeDocument/2006/relationships" r:embed="rId357"/>
        <a:srcRect r="13147" b="1369"/>
        <a:stretch/>
      </xdr:blipFill>
      <xdr:spPr>
        <a:xfrm>
          <a:off x="2164080" y="520788900"/>
          <a:ext cx="1386840" cy="1424663"/>
        </a:xfrm>
        <a:prstGeom prst="rect">
          <a:avLst/>
        </a:prstGeom>
      </xdr:spPr>
    </xdr:pic>
    <xdr:clientData/>
  </xdr:twoCellAnchor>
  <xdr:twoCellAnchor editAs="oneCell">
    <xdr:from>
      <xdr:col>7</xdr:col>
      <xdr:colOff>441864</xdr:colOff>
      <xdr:row>261</xdr:row>
      <xdr:rowOff>122017</xdr:rowOff>
    </xdr:from>
    <xdr:to>
      <xdr:col>7</xdr:col>
      <xdr:colOff>815340</xdr:colOff>
      <xdr:row>261</xdr:row>
      <xdr:rowOff>1542982</xdr:rowOff>
    </xdr:to>
    <xdr:pic>
      <xdr:nvPicPr>
        <xdr:cNvPr id="530" name="Imagen 529">
          <a:extLst>
            <a:ext uri="{FF2B5EF4-FFF2-40B4-BE49-F238E27FC236}">
              <a16:creationId xmlns:a16="http://schemas.microsoft.com/office/drawing/2014/main" id="{EC4AD251-6A1A-5F33-990A-F49C21927394}"/>
            </a:ext>
          </a:extLst>
        </xdr:cNvPr>
        <xdr:cNvPicPr>
          <a:picLocks noChangeAspect="1"/>
        </xdr:cNvPicPr>
      </xdr:nvPicPr>
      <xdr:blipFill>
        <a:blip xmlns:r="http://schemas.openxmlformats.org/officeDocument/2006/relationships" r:embed="rId358"/>
        <a:stretch>
          <a:fillRect/>
        </a:stretch>
      </xdr:blipFill>
      <xdr:spPr>
        <a:xfrm rot="5400000">
          <a:off x="6774214" y="521307027"/>
          <a:ext cx="1432395" cy="381096"/>
        </a:xfrm>
        <a:prstGeom prst="rect">
          <a:avLst/>
        </a:prstGeom>
      </xdr:spPr>
    </xdr:pic>
    <xdr:clientData/>
  </xdr:twoCellAnchor>
  <xdr:twoCellAnchor editAs="oneCell">
    <xdr:from>
      <xdr:col>3</xdr:col>
      <xdr:colOff>213360</xdr:colOff>
      <xdr:row>262</xdr:row>
      <xdr:rowOff>68581</xdr:rowOff>
    </xdr:from>
    <xdr:to>
      <xdr:col>3</xdr:col>
      <xdr:colOff>1653540</xdr:colOff>
      <xdr:row>262</xdr:row>
      <xdr:rowOff>1483931</xdr:rowOff>
    </xdr:to>
    <xdr:pic>
      <xdr:nvPicPr>
        <xdr:cNvPr id="531" name="Imagen 530">
          <a:extLst>
            <a:ext uri="{FF2B5EF4-FFF2-40B4-BE49-F238E27FC236}">
              <a16:creationId xmlns:a16="http://schemas.microsoft.com/office/drawing/2014/main" id="{BEA0887F-9F7F-F4CE-E154-1D0F28F9838C}"/>
            </a:ext>
          </a:extLst>
        </xdr:cNvPr>
        <xdr:cNvPicPr>
          <a:picLocks noChangeAspect="1"/>
        </xdr:cNvPicPr>
      </xdr:nvPicPr>
      <xdr:blipFill>
        <a:blip xmlns:r="http://schemas.openxmlformats.org/officeDocument/2006/relationships" r:embed="rId359"/>
        <a:stretch>
          <a:fillRect/>
        </a:stretch>
      </xdr:blipFill>
      <xdr:spPr>
        <a:xfrm>
          <a:off x="2065020" y="522442441"/>
          <a:ext cx="1440180" cy="1415350"/>
        </a:xfrm>
        <a:prstGeom prst="rect">
          <a:avLst/>
        </a:prstGeom>
      </xdr:spPr>
    </xdr:pic>
    <xdr:clientData/>
  </xdr:twoCellAnchor>
  <xdr:twoCellAnchor editAs="oneCell">
    <xdr:from>
      <xdr:col>7</xdr:col>
      <xdr:colOff>444746</xdr:colOff>
      <xdr:row>262</xdr:row>
      <xdr:rowOff>103894</xdr:rowOff>
    </xdr:from>
    <xdr:to>
      <xdr:col>7</xdr:col>
      <xdr:colOff>859933</xdr:colOff>
      <xdr:row>262</xdr:row>
      <xdr:rowOff>1333503</xdr:rowOff>
    </xdr:to>
    <xdr:pic>
      <xdr:nvPicPr>
        <xdr:cNvPr id="532" name="Imagen 531">
          <a:extLst>
            <a:ext uri="{FF2B5EF4-FFF2-40B4-BE49-F238E27FC236}">
              <a16:creationId xmlns:a16="http://schemas.microsoft.com/office/drawing/2014/main" id="{21D2A26F-7483-9791-BEA1-94D835210367}"/>
            </a:ext>
          </a:extLst>
        </xdr:cNvPr>
        <xdr:cNvPicPr>
          <a:picLocks noChangeAspect="1"/>
        </xdr:cNvPicPr>
      </xdr:nvPicPr>
      <xdr:blipFill>
        <a:blip xmlns:r="http://schemas.openxmlformats.org/officeDocument/2006/relationships" r:embed="rId360"/>
        <a:stretch>
          <a:fillRect/>
        </a:stretch>
      </xdr:blipFill>
      <xdr:spPr>
        <a:xfrm rot="5400000">
          <a:off x="6891725" y="522888775"/>
          <a:ext cx="1229609" cy="407567"/>
        </a:xfrm>
        <a:prstGeom prst="rect">
          <a:avLst/>
        </a:prstGeom>
      </xdr:spPr>
    </xdr:pic>
    <xdr:clientData/>
  </xdr:twoCellAnchor>
  <xdr:oneCellAnchor>
    <xdr:from>
      <xdr:col>7</xdr:col>
      <xdr:colOff>444746</xdr:colOff>
      <xdr:row>263</xdr:row>
      <xdr:rowOff>103894</xdr:rowOff>
    </xdr:from>
    <xdr:ext cx="407567" cy="1229609"/>
    <xdr:pic>
      <xdr:nvPicPr>
        <xdr:cNvPr id="453" name="Imagen 452">
          <a:extLst>
            <a:ext uri="{FF2B5EF4-FFF2-40B4-BE49-F238E27FC236}">
              <a16:creationId xmlns:a16="http://schemas.microsoft.com/office/drawing/2014/main" id="{DA893BBE-D4B3-48A6-92FA-37FFDB56CF81}"/>
            </a:ext>
          </a:extLst>
        </xdr:cNvPr>
        <xdr:cNvPicPr>
          <a:picLocks noChangeAspect="1"/>
        </xdr:cNvPicPr>
      </xdr:nvPicPr>
      <xdr:blipFill>
        <a:blip xmlns:r="http://schemas.openxmlformats.org/officeDocument/2006/relationships" r:embed="rId360"/>
        <a:stretch>
          <a:fillRect/>
        </a:stretch>
      </xdr:blipFill>
      <xdr:spPr>
        <a:xfrm rot="5400000">
          <a:off x="6891725" y="522888775"/>
          <a:ext cx="1229609" cy="407567"/>
        </a:xfrm>
        <a:prstGeom prst="rect">
          <a:avLst/>
        </a:prstGeom>
      </xdr:spPr>
    </xdr:pic>
    <xdr:clientData/>
  </xdr:oneCellAnchor>
  <xdr:twoCellAnchor editAs="oneCell">
    <xdr:from>
      <xdr:col>3</xdr:col>
      <xdr:colOff>198120</xdr:colOff>
      <xdr:row>263</xdr:row>
      <xdr:rowOff>141070</xdr:rowOff>
    </xdr:from>
    <xdr:to>
      <xdr:col>3</xdr:col>
      <xdr:colOff>1562100</xdr:colOff>
      <xdr:row>263</xdr:row>
      <xdr:rowOff>1658354</xdr:rowOff>
    </xdr:to>
    <xdr:pic>
      <xdr:nvPicPr>
        <xdr:cNvPr id="454" name="Imagen 453">
          <a:extLst>
            <a:ext uri="{FF2B5EF4-FFF2-40B4-BE49-F238E27FC236}">
              <a16:creationId xmlns:a16="http://schemas.microsoft.com/office/drawing/2014/main" id="{34975B46-7E6F-413E-9213-C70EE56A61DE}"/>
            </a:ext>
          </a:extLst>
        </xdr:cNvPr>
        <xdr:cNvPicPr>
          <a:picLocks noChangeAspect="1"/>
        </xdr:cNvPicPr>
      </xdr:nvPicPr>
      <xdr:blipFill>
        <a:blip xmlns:r="http://schemas.openxmlformats.org/officeDocument/2006/relationships" r:embed="rId361"/>
        <a:stretch>
          <a:fillRect/>
        </a:stretch>
      </xdr:blipFill>
      <xdr:spPr>
        <a:xfrm>
          <a:off x="2049780" y="524244670"/>
          <a:ext cx="1363980" cy="1505854"/>
        </a:xfrm>
        <a:prstGeom prst="rect">
          <a:avLst/>
        </a:prstGeom>
      </xdr:spPr>
    </xdr:pic>
    <xdr:clientData/>
  </xdr:twoCellAnchor>
  <xdr:oneCellAnchor>
    <xdr:from>
      <xdr:col>7</xdr:col>
      <xdr:colOff>444746</xdr:colOff>
      <xdr:row>264</xdr:row>
      <xdr:rowOff>103894</xdr:rowOff>
    </xdr:from>
    <xdr:ext cx="407567" cy="1229609"/>
    <xdr:pic>
      <xdr:nvPicPr>
        <xdr:cNvPr id="455" name="Imagen 454">
          <a:extLst>
            <a:ext uri="{FF2B5EF4-FFF2-40B4-BE49-F238E27FC236}">
              <a16:creationId xmlns:a16="http://schemas.microsoft.com/office/drawing/2014/main" id="{B488F904-06F4-4B2D-B2D8-A6FC7B09F488}"/>
            </a:ext>
          </a:extLst>
        </xdr:cNvPr>
        <xdr:cNvPicPr>
          <a:picLocks noChangeAspect="1"/>
        </xdr:cNvPicPr>
      </xdr:nvPicPr>
      <xdr:blipFill>
        <a:blip xmlns:r="http://schemas.openxmlformats.org/officeDocument/2006/relationships" r:embed="rId360"/>
        <a:stretch>
          <a:fillRect/>
        </a:stretch>
      </xdr:blipFill>
      <xdr:spPr>
        <a:xfrm rot="5400000">
          <a:off x="6891725" y="524618515"/>
          <a:ext cx="1229609" cy="407567"/>
        </a:xfrm>
        <a:prstGeom prst="rect">
          <a:avLst/>
        </a:prstGeom>
      </xdr:spPr>
    </xdr:pic>
    <xdr:clientData/>
  </xdr:oneCellAnchor>
  <xdr:twoCellAnchor editAs="oneCell">
    <xdr:from>
      <xdr:col>3</xdr:col>
      <xdr:colOff>342901</xdr:colOff>
      <xdr:row>264</xdr:row>
      <xdr:rowOff>167968</xdr:rowOff>
    </xdr:from>
    <xdr:to>
      <xdr:col>3</xdr:col>
      <xdr:colOff>1583055</xdr:colOff>
      <xdr:row>264</xdr:row>
      <xdr:rowOff>1736163</xdr:rowOff>
    </xdr:to>
    <xdr:pic>
      <xdr:nvPicPr>
        <xdr:cNvPr id="456" name="Imagen 455">
          <a:extLst>
            <a:ext uri="{FF2B5EF4-FFF2-40B4-BE49-F238E27FC236}">
              <a16:creationId xmlns:a16="http://schemas.microsoft.com/office/drawing/2014/main" id="{A6A9573C-D5F4-4685-24E6-334974E2C62B}"/>
            </a:ext>
          </a:extLst>
        </xdr:cNvPr>
        <xdr:cNvPicPr>
          <a:picLocks noChangeAspect="1"/>
        </xdr:cNvPicPr>
      </xdr:nvPicPr>
      <xdr:blipFill>
        <a:blip xmlns:r="http://schemas.openxmlformats.org/officeDocument/2006/relationships" r:embed="rId362"/>
        <a:stretch>
          <a:fillRect/>
        </a:stretch>
      </xdr:blipFill>
      <xdr:spPr>
        <a:xfrm>
          <a:off x="2194561" y="526001308"/>
          <a:ext cx="1249679" cy="1577720"/>
        </a:xfrm>
        <a:prstGeom prst="rect">
          <a:avLst/>
        </a:prstGeom>
      </xdr:spPr>
    </xdr:pic>
    <xdr:clientData/>
  </xdr:twoCellAnchor>
  <xdr:twoCellAnchor editAs="oneCell">
    <xdr:from>
      <xdr:col>3</xdr:col>
      <xdr:colOff>457201</xdr:colOff>
      <xdr:row>265</xdr:row>
      <xdr:rowOff>49420</xdr:rowOff>
    </xdr:from>
    <xdr:to>
      <xdr:col>3</xdr:col>
      <xdr:colOff>1504950</xdr:colOff>
      <xdr:row>265</xdr:row>
      <xdr:rowOff>1527089</xdr:rowOff>
    </xdr:to>
    <xdr:pic>
      <xdr:nvPicPr>
        <xdr:cNvPr id="459" name="Imagen 458">
          <a:extLst>
            <a:ext uri="{FF2B5EF4-FFF2-40B4-BE49-F238E27FC236}">
              <a16:creationId xmlns:a16="http://schemas.microsoft.com/office/drawing/2014/main" id="{0724D174-E658-0243-FC24-B74635EA1667}"/>
            </a:ext>
          </a:extLst>
        </xdr:cNvPr>
        <xdr:cNvPicPr>
          <a:picLocks noChangeAspect="1"/>
        </xdr:cNvPicPr>
      </xdr:nvPicPr>
      <xdr:blipFill>
        <a:blip xmlns:r="http://schemas.openxmlformats.org/officeDocument/2006/relationships" r:embed="rId363"/>
        <a:stretch>
          <a:fillRect/>
        </a:stretch>
      </xdr:blipFill>
      <xdr:spPr>
        <a:xfrm>
          <a:off x="2308861" y="528138280"/>
          <a:ext cx="1036319" cy="1477669"/>
        </a:xfrm>
        <a:prstGeom prst="rect">
          <a:avLst/>
        </a:prstGeom>
      </xdr:spPr>
    </xdr:pic>
    <xdr:clientData/>
  </xdr:twoCellAnchor>
  <xdr:twoCellAnchor editAs="oneCell">
    <xdr:from>
      <xdr:col>7</xdr:col>
      <xdr:colOff>365727</xdr:colOff>
      <xdr:row>265</xdr:row>
      <xdr:rowOff>396276</xdr:rowOff>
    </xdr:from>
    <xdr:to>
      <xdr:col>7</xdr:col>
      <xdr:colOff>782955</xdr:colOff>
      <xdr:row>265</xdr:row>
      <xdr:rowOff>1196438</xdr:rowOff>
    </xdr:to>
    <xdr:pic>
      <xdr:nvPicPr>
        <xdr:cNvPr id="464" name="Imagen 463">
          <a:extLst>
            <a:ext uri="{FF2B5EF4-FFF2-40B4-BE49-F238E27FC236}">
              <a16:creationId xmlns:a16="http://schemas.microsoft.com/office/drawing/2014/main" id="{03C33B2E-B920-353A-4F8C-1F54BC0DB988}"/>
            </a:ext>
          </a:extLst>
        </xdr:cNvPr>
        <xdr:cNvPicPr>
          <a:picLocks noChangeAspect="1"/>
        </xdr:cNvPicPr>
      </xdr:nvPicPr>
      <xdr:blipFill>
        <a:blip xmlns:r="http://schemas.openxmlformats.org/officeDocument/2006/relationships" r:embed="rId364"/>
        <a:stretch>
          <a:fillRect/>
        </a:stretch>
      </xdr:blipFill>
      <xdr:spPr>
        <a:xfrm rot="5400000">
          <a:off x="7037023" y="528671840"/>
          <a:ext cx="800162" cy="426753"/>
        </a:xfrm>
        <a:prstGeom prst="rect">
          <a:avLst/>
        </a:prstGeom>
      </xdr:spPr>
    </xdr:pic>
    <xdr:clientData/>
  </xdr:twoCellAnchor>
  <xdr:oneCellAnchor>
    <xdr:from>
      <xdr:col>7</xdr:col>
      <xdr:colOff>365727</xdr:colOff>
      <xdr:row>266</xdr:row>
      <xdr:rowOff>396276</xdr:rowOff>
    </xdr:from>
    <xdr:ext cx="426753" cy="800162"/>
    <xdr:pic>
      <xdr:nvPicPr>
        <xdr:cNvPr id="477" name="Imagen 476">
          <a:extLst>
            <a:ext uri="{FF2B5EF4-FFF2-40B4-BE49-F238E27FC236}">
              <a16:creationId xmlns:a16="http://schemas.microsoft.com/office/drawing/2014/main" id="{A5F80CC8-A17C-49CB-8545-6FF3563F16B6}"/>
            </a:ext>
          </a:extLst>
        </xdr:cNvPr>
        <xdr:cNvPicPr>
          <a:picLocks noChangeAspect="1"/>
        </xdr:cNvPicPr>
      </xdr:nvPicPr>
      <xdr:blipFill>
        <a:blip xmlns:r="http://schemas.openxmlformats.org/officeDocument/2006/relationships" r:embed="rId364"/>
        <a:stretch>
          <a:fillRect/>
        </a:stretch>
      </xdr:blipFill>
      <xdr:spPr>
        <a:xfrm rot="5400000">
          <a:off x="7037023" y="528671840"/>
          <a:ext cx="800162" cy="426753"/>
        </a:xfrm>
        <a:prstGeom prst="rect">
          <a:avLst/>
        </a:prstGeom>
      </xdr:spPr>
    </xdr:pic>
    <xdr:clientData/>
  </xdr:oneCellAnchor>
  <xdr:oneCellAnchor>
    <xdr:from>
      <xdr:col>7</xdr:col>
      <xdr:colOff>365727</xdr:colOff>
      <xdr:row>267</xdr:row>
      <xdr:rowOff>396276</xdr:rowOff>
    </xdr:from>
    <xdr:ext cx="426753" cy="800162"/>
    <xdr:pic>
      <xdr:nvPicPr>
        <xdr:cNvPr id="501" name="Imagen 500">
          <a:extLst>
            <a:ext uri="{FF2B5EF4-FFF2-40B4-BE49-F238E27FC236}">
              <a16:creationId xmlns:a16="http://schemas.microsoft.com/office/drawing/2014/main" id="{CD92424E-B487-4048-85C9-53DD42C9F0B2}"/>
            </a:ext>
          </a:extLst>
        </xdr:cNvPr>
        <xdr:cNvPicPr>
          <a:picLocks noChangeAspect="1"/>
        </xdr:cNvPicPr>
      </xdr:nvPicPr>
      <xdr:blipFill>
        <a:blip xmlns:r="http://schemas.openxmlformats.org/officeDocument/2006/relationships" r:embed="rId364"/>
        <a:stretch>
          <a:fillRect/>
        </a:stretch>
      </xdr:blipFill>
      <xdr:spPr>
        <a:xfrm rot="5400000">
          <a:off x="7037023" y="528671840"/>
          <a:ext cx="800162" cy="426753"/>
        </a:xfrm>
        <a:prstGeom prst="rect">
          <a:avLst/>
        </a:prstGeom>
      </xdr:spPr>
    </xdr:pic>
    <xdr:clientData/>
  </xdr:oneCellAnchor>
  <xdr:twoCellAnchor editAs="oneCell">
    <xdr:from>
      <xdr:col>3</xdr:col>
      <xdr:colOff>495300</xdr:colOff>
      <xdr:row>266</xdr:row>
      <xdr:rowOff>45720</xdr:rowOff>
    </xdr:from>
    <xdr:to>
      <xdr:col>3</xdr:col>
      <xdr:colOff>1504950</xdr:colOff>
      <xdr:row>266</xdr:row>
      <xdr:rowOff>1636104</xdr:rowOff>
    </xdr:to>
    <xdr:pic>
      <xdr:nvPicPr>
        <xdr:cNvPr id="533" name="Imagen 532">
          <a:extLst>
            <a:ext uri="{FF2B5EF4-FFF2-40B4-BE49-F238E27FC236}">
              <a16:creationId xmlns:a16="http://schemas.microsoft.com/office/drawing/2014/main" id="{843D4E7D-51D7-7A04-F003-C16754D21E80}"/>
            </a:ext>
          </a:extLst>
        </xdr:cNvPr>
        <xdr:cNvPicPr>
          <a:picLocks noChangeAspect="1"/>
        </xdr:cNvPicPr>
      </xdr:nvPicPr>
      <xdr:blipFill>
        <a:blip xmlns:r="http://schemas.openxmlformats.org/officeDocument/2006/relationships" r:embed="rId365"/>
        <a:stretch>
          <a:fillRect/>
        </a:stretch>
      </xdr:blipFill>
      <xdr:spPr>
        <a:xfrm>
          <a:off x="2346960" y="529864320"/>
          <a:ext cx="998220" cy="1590384"/>
        </a:xfrm>
        <a:prstGeom prst="rect">
          <a:avLst/>
        </a:prstGeom>
      </xdr:spPr>
    </xdr:pic>
    <xdr:clientData/>
  </xdr:twoCellAnchor>
  <xdr:twoCellAnchor editAs="oneCell">
    <xdr:from>
      <xdr:col>3</xdr:col>
      <xdr:colOff>381000</xdr:colOff>
      <xdr:row>267</xdr:row>
      <xdr:rowOff>30480</xdr:rowOff>
    </xdr:from>
    <xdr:to>
      <xdr:col>3</xdr:col>
      <xdr:colOff>1428749</xdr:colOff>
      <xdr:row>267</xdr:row>
      <xdr:rowOff>1674033</xdr:rowOff>
    </xdr:to>
    <xdr:pic>
      <xdr:nvPicPr>
        <xdr:cNvPr id="534" name="Imagen 533">
          <a:extLst>
            <a:ext uri="{FF2B5EF4-FFF2-40B4-BE49-F238E27FC236}">
              <a16:creationId xmlns:a16="http://schemas.microsoft.com/office/drawing/2014/main" id="{0C3585B6-CC56-16F1-F5C9-72F790D8DFEC}"/>
            </a:ext>
          </a:extLst>
        </xdr:cNvPr>
        <xdr:cNvPicPr>
          <a:picLocks noChangeAspect="1"/>
        </xdr:cNvPicPr>
      </xdr:nvPicPr>
      <xdr:blipFill>
        <a:blip xmlns:r="http://schemas.openxmlformats.org/officeDocument/2006/relationships" r:embed="rId366"/>
        <a:stretch>
          <a:fillRect/>
        </a:stretch>
      </xdr:blipFill>
      <xdr:spPr>
        <a:xfrm>
          <a:off x="2232660" y="531624540"/>
          <a:ext cx="1059179" cy="1643553"/>
        </a:xfrm>
        <a:prstGeom prst="rect">
          <a:avLst/>
        </a:prstGeom>
      </xdr:spPr>
    </xdr:pic>
    <xdr:clientData/>
  </xdr:twoCellAnchor>
  <xdr:twoCellAnchor editAs="oneCell">
    <xdr:from>
      <xdr:col>3</xdr:col>
      <xdr:colOff>350521</xdr:colOff>
      <xdr:row>268</xdr:row>
      <xdr:rowOff>229144</xdr:rowOff>
    </xdr:from>
    <xdr:to>
      <xdr:col>3</xdr:col>
      <xdr:colOff>1600201</xdr:colOff>
      <xdr:row>268</xdr:row>
      <xdr:rowOff>1774831</xdr:rowOff>
    </xdr:to>
    <xdr:pic>
      <xdr:nvPicPr>
        <xdr:cNvPr id="535" name="Imagen 534">
          <a:extLst>
            <a:ext uri="{FF2B5EF4-FFF2-40B4-BE49-F238E27FC236}">
              <a16:creationId xmlns:a16="http://schemas.microsoft.com/office/drawing/2014/main" id="{9C8E05DE-9D81-A45E-15C0-556F866D06B4}"/>
            </a:ext>
          </a:extLst>
        </xdr:cNvPr>
        <xdr:cNvPicPr>
          <a:picLocks noChangeAspect="1"/>
        </xdr:cNvPicPr>
      </xdr:nvPicPr>
      <xdr:blipFill>
        <a:blip xmlns:r="http://schemas.openxmlformats.org/officeDocument/2006/relationships" r:embed="rId367"/>
        <a:stretch>
          <a:fillRect/>
        </a:stretch>
      </xdr:blipFill>
      <xdr:spPr>
        <a:xfrm>
          <a:off x="2202181" y="533735824"/>
          <a:ext cx="1249680" cy="1538067"/>
        </a:xfrm>
        <a:prstGeom prst="rect">
          <a:avLst/>
        </a:prstGeom>
      </xdr:spPr>
    </xdr:pic>
    <xdr:clientData/>
  </xdr:twoCellAnchor>
  <xdr:twoCellAnchor editAs="oneCell">
    <xdr:from>
      <xdr:col>7</xdr:col>
      <xdr:colOff>342900</xdr:colOff>
      <xdr:row>268</xdr:row>
      <xdr:rowOff>662940</xdr:rowOff>
    </xdr:from>
    <xdr:to>
      <xdr:col>7</xdr:col>
      <xdr:colOff>781050</xdr:colOff>
      <xdr:row>268</xdr:row>
      <xdr:rowOff>1144975</xdr:rowOff>
    </xdr:to>
    <xdr:pic>
      <xdr:nvPicPr>
        <xdr:cNvPr id="536" name="Imagen 535">
          <a:extLst>
            <a:ext uri="{FF2B5EF4-FFF2-40B4-BE49-F238E27FC236}">
              <a16:creationId xmlns:a16="http://schemas.microsoft.com/office/drawing/2014/main" id="{F5C57A5F-7892-2005-1C88-3D7BC318573C}"/>
            </a:ext>
          </a:extLst>
        </xdr:cNvPr>
        <xdr:cNvPicPr>
          <a:picLocks noChangeAspect="1"/>
        </xdr:cNvPicPr>
      </xdr:nvPicPr>
      <xdr:blipFill>
        <a:blip xmlns:r="http://schemas.openxmlformats.org/officeDocument/2006/relationships" r:embed="rId368"/>
        <a:stretch>
          <a:fillRect/>
        </a:stretch>
      </xdr:blipFill>
      <xdr:spPr>
        <a:xfrm>
          <a:off x="7200900" y="534169620"/>
          <a:ext cx="426720" cy="482035"/>
        </a:xfrm>
        <a:prstGeom prst="rect">
          <a:avLst/>
        </a:prstGeom>
      </xdr:spPr>
    </xdr:pic>
    <xdr:clientData/>
  </xdr:twoCellAnchor>
  <xdr:twoCellAnchor editAs="oneCell">
    <xdr:from>
      <xdr:col>3</xdr:col>
      <xdr:colOff>106681</xdr:colOff>
      <xdr:row>269</xdr:row>
      <xdr:rowOff>144780</xdr:rowOff>
    </xdr:from>
    <xdr:to>
      <xdr:col>3</xdr:col>
      <xdr:colOff>1659256</xdr:colOff>
      <xdr:row>269</xdr:row>
      <xdr:rowOff>1540985</xdr:rowOff>
    </xdr:to>
    <xdr:pic>
      <xdr:nvPicPr>
        <xdr:cNvPr id="537" name="Imagen 536">
          <a:extLst>
            <a:ext uri="{FF2B5EF4-FFF2-40B4-BE49-F238E27FC236}">
              <a16:creationId xmlns:a16="http://schemas.microsoft.com/office/drawing/2014/main" id="{3C75517F-BCD1-6B9C-5B13-2D652FB6BCC5}"/>
            </a:ext>
          </a:extLst>
        </xdr:cNvPr>
        <xdr:cNvPicPr>
          <a:picLocks noChangeAspect="1"/>
        </xdr:cNvPicPr>
      </xdr:nvPicPr>
      <xdr:blipFill>
        <a:blip xmlns:r="http://schemas.openxmlformats.org/officeDocument/2006/relationships" r:embed="rId369"/>
        <a:stretch>
          <a:fillRect/>
        </a:stretch>
      </xdr:blipFill>
      <xdr:spPr>
        <a:xfrm>
          <a:off x="1958341" y="535564080"/>
          <a:ext cx="1562100" cy="1403825"/>
        </a:xfrm>
        <a:prstGeom prst="rect">
          <a:avLst/>
        </a:prstGeom>
      </xdr:spPr>
    </xdr:pic>
    <xdr:clientData/>
  </xdr:twoCellAnchor>
  <xdr:twoCellAnchor editAs="oneCell">
    <xdr:from>
      <xdr:col>7</xdr:col>
      <xdr:colOff>399956</xdr:colOff>
      <xdr:row>269</xdr:row>
      <xdr:rowOff>186783</xdr:rowOff>
    </xdr:from>
    <xdr:to>
      <xdr:col>7</xdr:col>
      <xdr:colOff>778113</xdr:colOff>
      <xdr:row>269</xdr:row>
      <xdr:rowOff>1583055</xdr:rowOff>
    </xdr:to>
    <xdr:pic>
      <xdr:nvPicPr>
        <xdr:cNvPr id="538" name="Imagen 537">
          <a:extLst>
            <a:ext uri="{FF2B5EF4-FFF2-40B4-BE49-F238E27FC236}">
              <a16:creationId xmlns:a16="http://schemas.microsoft.com/office/drawing/2014/main" id="{625EDBD2-C5E7-0C7F-9FC5-8A62F4426A6E}"/>
            </a:ext>
          </a:extLst>
        </xdr:cNvPr>
        <xdr:cNvPicPr>
          <a:picLocks noChangeAspect="1"/>
        </xdr:cNvPicPr>
      </xdr:nvPicPr>
      <xdr:blipFill>
        <a:blip xmlns:r="http://schemas.openxmlformats.org/officeDocument/2006/relationships" r:embed="rId370"/>
        <a:stretch>
          <a:fillRect/>
        </a:stretch>
      </xdr:blipFill>
      <xdr:spPr>
        <a:xfrm rot="5400000">
          <a:off x="6747946" y="536116093"/>
          <a:ext cx="1405797" cy="385777"/>
        </a:xfrm>
        <a:prstGeom prst="rect">
          <a:avLst/>
        </a:prstGeom>
      </xdr:spPr>
    </xdr:pic>
    <xdr:clientData/>
  </xdr:twoCellAnchor>
  <xdr:oneCellAnchor>
    <xdr:from>
      <xdr:col>7</xdr:col>
      <xdr:colOff>399956</xdr:colOff>
      <xdr:row>270</xdr:row>
      <xdr:rowOff>186783</xdr:rowOff>
    </xdr:from>
    <xdr:ext cx="385777" cy="1405797"/>
    <xdr:pic>
      <xdr:nvPicPr>
        <xdr:cNvPr id="539" name="Imagen 538">
          <a:extLst>
            <a:ext uri="{FF2B5EF4-FFF2-40B4-BE49-F238E27FC236}">
              <a16:creationId xmlns:a16="http://schemas.microsoft.com/office/drawing/2014/main" id="{E014399E-15BE-438B-BECE-B251CBAF664C}"/>
            </a:ext>
          </a:extLst>
        </xdr:cNvPr>
        <xdr:cNvPicPr>
          <a:picLocks noChangeAspect="1"/>
        </xdr:cNvPicPr>
      </xdr:nvPicPr>
      <xdr:blipFill>
        <a:blip xmlns:r="http://schemas.openxmlformats.org/officeDocument/2006/relationships" r:embed="rId370"/>
        <a:stretch>
          <a:fillRect/>
        </a:stretch>
      </xdr:blipFill>
      <xdr:spPr>
        <a:xfrm rot="5400000">
          <a:off x="6747946" y="536116093"/>
          <a:ext cx="1405797" cy="385777"/>
        </a:xfrm>
        <a:prstGeom prst="rect">
          <a:avLst/>
        </a:prstGeom>
      </xdr:spPr>
    </xdr:pic>
    <xdr:clientData/>
  </xdr:oneCellAnchor>
  <xdr:twoCellAnchor editAs="oneCell">
    <xdr:from>
      <xdr:col>3</xdr:col>
      <xdr:colOff>129540</xdr:colOff>
      <xdr:row>270</xdr:row>
      <xdr:rowOff>297181</xdr:rowOff>
    </xdr:from>
    <xdr:to>
      <xdr:col>3</xdr:col>
      <xdr:colOff>1847850</xdr:colOff>
      <xdr:row>270</xdr:row>
      <xdr:rowOff>1466851</xdr:rowOff>
    </xdr:to>
    <xdr:pic>
      <xdr:nvPicPr>
        <xdr:cNvPr id="540" name="Imagen 539">
          <a:extLst>
            <a:ext uri="{FF2B5EF4-FFF2-40B4-BE49-F238E27FC236}">
              <a16:creationId xmlns:a16="http://schemas.microsoft.com/office/drawing/2014/main" id="{89E1F1C3-9053-156E-123D-2A6F6EFA4757}"/>
            </a:ext>
          </a:extLst>
        </xdr:cNvPr>
        <xdr:cNvPicPr>
          <a:picLocks noChangeAspect="1"/>
        </xdr:cNvPicPr>
      </xdr:nvPicPr>
      <xdr:blipFill rotWithShape="1">
        <a:blip xmlns:r="http://schemas.openxmlformats.org/officeDocument/2006/relationships" r:embed="rId371"/>
        <a:srcRect l="6276" b="2275"/>
        <a:stretch/>
      </xdr:blipFill>
      <xdr:spPr>
        <a:xfrm>
          <a:off x="1981200" y="537629101"/>
          <a:ext cx="1706880" cy="1158240"/>
        </a:xfrm>
        <a:prstGeom prst="rect">
          <a:avLst/>
        </a:prstGeom>
      </xdr:spPr>
    </xdr:pic>
    <xdr:clientData/>
  </xdr:twoCellAnchor>
  <xdr:twoCellAnchor editAs="oneCell">
    <xdr:from>
      <xdr:col>3</xdr:col>
      <xdr:colOff>320040</xdr:colOff>
      <xdr:row>271</xdr:row>
      <xdr:rowOff>52607</xdr:rowOff>
    </xdr:from>
    <xdr:to>
      <xdr:col>3</xdr:col>
      <xdr:colOff>1653540</xdr:colOff>
      <xdr:row>271</xdr:row>
      <xdr:rowOff>1830607</xdr:rowOff>
    </xdr:to>
    <xdr:pic>
      <xdr:nvPicPr>
        <xdr:cNvPr id="541" name="Imagen 540">
          <a:extLst>
            <a:ext uri="{FF2B5EF4-FFF2-40B4-BE49-F238E27FC236}">
              <a16:creationId xmlns:a16="http://schemas.microsoft.com/office/drawing/2014/main" id="{D65CF457-BC24-281B-A315-FAA4E9D93E60}"/>
            </a:ext>
          </a:extLst>
        </xdr:cNvPr>
        <xdr:cNvPicPr>
          <a:picLocks noChangeAspect="1"/>
        </xdr:cNvPicPr>
      </xdr:nvPicPr>
      <xdr:blipFill>
        <a:blip xmlns:r="http://schemas.openxmlformats.org/officeDocument/2006/relationships" r:embed="rId372"/>
        <a:stretch>
          <a:fillRect/>
        </a:stretch>
      </xdr:blipFill>
      <xdr:spPr>
        <a:xfrm>
          <a:off x="2171700" y="539297147"/>
          <a:ext cx="1333500" cy="1778000"/>
        </a:xfrm>
        <a:prstGeom prst="rect">
          <a:avLst/>
        </a:prstGeom>
      </xdr:spPr>
    </xdr:pic>
    <xdr:clientData/>
  </xdr:twoCellAnchor>
  <xdr:twoCellAnchor editAs="oneCell">
    <xdr:from>
      <xdr:col>7</xdr:col>
      <xdr:colOff>439960</xdr:colOff>
      <xdr:row>271</xdr:row>
      <xdr:rowOff>123919</xdr:rowOff>
    </xdr:from>
    <xdr:to>
      <xdr:col>7</xdr:col>
      <xdr:colOff>819083</xdr:colOff>
      <xdr:row>271</xdr:row>
      <xdr:rowOff>1583055</xdr:rowOff>
    </xdr:to>
    <xdr:pic>
      <xdr:nvPicPr>
        <xdr:cNvPr id="542" name="Imagen 541">
          <a:extLst>
            <a:ext uri="{FF2B5EF4-FFF2-40B4-BE49-F238E27FC236}">
              <a16:creationId xmlns:a16="http://schemas.microsoft.com/office/drawing/2014/main" id="{0405B865-D93B-2DF1-C902-88CB841CF90D}"/>
            </a:ext>
          </a:extLst>
        </xdr:cNvPr>
        <xdr:cNvPicPr>
          <a:picLocks noChangeAspect="1"/>
        </xdr:cNvPicPr>
      </xdr:nvPicPr>
      <xdr:blipFill>
        <a:blip xmlns:r="http://schemas.openxmlformats.org/officeDocument/2006/relationships" r:embed="rId373"/>
        <a:stretch>
          <a:fillRect/>
        </a:stretch>
      </xdr:blipFill>
      <xdr:spPr>
        <a:xfrm rot="5400000">
          <a:off x="6760811" y="539905608"/>
          <a:ext cx="1468661" cy="394363"/>
        </a:xfrm>
        <a:prstGeom prst="rect">
          <a:avLst/>
        </a:prstGeom>
      </xdr:spPr>
    </xdr:pic>
    <xdr:clientData/>
  </xdr:twoCellAnchor>
  <xdr:oneCellAnchor>
    <xdr:from>
      <xdr:col>7</xdr:col>
      <xdr:colOff>439960</xdr:colOff>
      <xdr:row>272</xdr:row>
      <xdr:rowOff>123919</xdr:rowOff>
    </xdr:from>
    <xdr:ext cx="394363" cy="1468661"/>
    <xdr:pic>
      <xdr:nvPicPr>
        <xdr:cNvPr id="543" name="Imagen 542">
          <a:extLst>
            <a:ext uri="{FF2B5EF4-FFF2-40B4-BE49-F238E27FC236}">
              <a16:creationId xmlns:a16="http://schemas.microsoft.com/office/drawing/2014/main" id="{044C5B28-510E-4474-8A03-CF4477607B69}"/>
            </a:ext>
          </a:extLst>
        </xdr:cNvPr>
        <xdr:cNvPicPr>
          <a:picLocks noChangeAspect="1"/>
        </xdr:cNvPicPr>
      </xdr:nvPicPr>
      <xdr:blipFill>
        <a:blip xmlns:r="http://schemas.openxmlformats.org/officeDocument/2006/relationships" r:embed="rId373"/>
        <a:stretch>
          <a:fillRect/>
        </a:stretch>
      </xdr:blipFill>
      <xdr:spPr>
        <a:xfrm rot="5400000">
          <a:off x="6760811" y="539905608"/>
          <a:ext cx="1468661" cy="394363"/>
        </a:xfrm>
        <a:prstGeom prst="rect">
          <a:avLst/>
        </a:prstGeom>
      </xdr:spPr>
    </xdr:pic>
    <xdr:clientData/>
  </xdr:oneCellAnchor>
  <xdr:oneCellAnchor>
    <xdr:from>
      <xdr:col>7</xdr:col>
      <xdr:colOff>439960</xdr:colOff>
      <xdr:row>273</xdr:row>
      <xdr:rowOff>123919</xdr:rowOff>
    </xdr:from>
    <xdr:ext cx="394363" cy="1468661"/>
    <xdr:pic>
      <xdr:nvPicPr>
        <xdr:cNvPr id="544" name="Imagen 543">
          <a:extLst>
            <a:ext uri="{FF2B5EF4-FFF2-40B4-BE49-F238E27FC236}">
              <a16:creationId xmlns:a16="http://schemas.microsoft.com/office/drawing/2014/main" id="{B396E8AF-E3A1-4F74-BB47-CF4A20AA37DB}"/>
            </a:ext>
          </a:extLst>
        </xdr:cNvPr>
        <xdr:cNvPicPr>
          <a:picLocks noChangeAspect="1"/>
        </xdr:cNvPicPr>
      </xdr:nvPicPr>
      <xdr:blipFill>
        <a:blip xmlns:r="http://schemas.openxmlformats.org/officeDocument/2006/relationships" r:embed="rId373"/>
        <a:stretch>
          <a:fillRect/>
        </a:stretch>
      </xdr:blipFill>
      <xdr:spPr>
        <a:xfrm rot="5400000">
          <a:off x="6760811" y="539905608"/>
          <a:ext cx="1468661" cy="394363"/>
        </a:xfrm>
        <a:prstGeom prst="rect">
          <a:avLst/>
        </a:prstGeom>
      </xdr:spPr>
    </xdr:pic>
    <xdr:clientData/>
  </xdr:oneCellAnchor>
  <xdr:twoCellAnchor editAs="oneCell">
    <xdr:from>
      <xdr:col>3</xdr:col>
      <xdr:colOff>251461</xdr:colOff>
      <xdr:row>272</xdr:row>
      <xdr:rowOff>198120</xdr:rowOff>
    </xdr:from>
    <xdr:to>
      <xdr:col>3</xdr:col>
      <xdr:colOff>1615441</xdr:colOff>
      <xdr:row>272</xdr:row>
      <xdr:rowOff>1584218</xdr:rowOff>
    </xdr:to>
    <xdr:pic>
      <xdr:nvPicPr>
        <xdr:cNvPr id="545" name="Imagen 544">
          <a:extLst>
            <a:ext uri="{FF2B5EF4-FFF2-40B4-BE49-F238E27FC236}">
              <a16:creationId xmlns:a16="http://schemas.microsoft.com/office/drawing/2014/main" id="{ACF07AED-C2AE-F3A9-64F7-37F77C8D7121}"/>
            </a:ext>
          </a:extLst>
        </xdr:cNvPr>
        <xdr:cNvPicPr>
          <a:picLocks noChangeAspect="1"/>
        </xdr:cNvPicPr>
      </xdr:nvPicPr>
      <xdr:blipFill>
        <a:blip xmlns:r="http://schemas.openxmlformats.org/officeDocument/2006/relationships" r:embed="rId374"/>
        <a:stretch>
          <a:fillRect/>
        </a:stretch>
      </xdr:blipFill>
      <xdr:spPr>
        <a:xfrm>
          <a:off x="2103121" y="541355280"/>
          <a:ext cx="1363980" cy="1386098"/>
        </a:xfrm>
        <a:prstGeom prst="rect">
          <a:avLst/>
        </a:prstGeom>
      </xdr:spPr>
    </xdr:pic>
    <xdr:clientData/>
  </xdr:twoCellAnchor>
  <xdr:twoCellAnchor editAs="oneCell">
    <xdr:from>
      <xdr:col>3</xdr:col>
      <xdr:colOff>220979</xdr:colOff>
      <xdr:row>273</xdr:row>
      <xdr:rowOff>373379</xdr:rowOff>
    </xdr:from>
    <xdr:to>
      <xdr:col>3</xdr:col>
      <xdr:colOff>1809438</xdr:colOff>
      <xdr:row>273</xdr:row>
      <xdr:rowOff>1504950</xdr:rowOff>
    </xdr:to>
    <xdr:pic>
      <xdr:nvPicPr>
        <xdr:cNvPr id="546" name="Imagen 545">
          <a:extLst>
            <a:ext uri="{FF2B5EF4-FFF2-40B4-BE49-F238E27FC236}">
              <a16:creationId xmlns:a16="http://schemas.microsoft.com/office/drawing/2014/main" id="{E8FE7FC4-6B6F-7BCD-EEC7-0A67F019A2DE}"/>
            </a:ext>
          </a:extLst>
        </xdr:cNvPr>
        <xdr:cNvPicPr>
          <a:picLocks noChangeAspect="1"/>
        </xdr:cNvPicPr>
      </xdr:nvPicPr>
      <xdr:blipFill rotWithShape="1">
        <a:blip xmlns:r="http://schemas.openxmlformats.org/officeDocument/2006/relationships" r:embed="rId375"/>
        <a:srcRect l="2392" t="21078" r="27964" b="202"/>
        <a:stretch/>
      </xdr:blipFill>
      <xdr:spPr>
        <a:xfrm>
          <a:off x="2072639" y="543443159"/>
          <a:ext cx="1603699" cy="1120141"/>
        </a:xfrm>
        <a:prstGeom prst="rect">
          <a:avLst/>
        </a:prstGeom>
      </xdr:spPr>
    </xdr:pic>
    <xdr:clientData/>
  </xdr:twoCellAnchor>
  <xdr:twoCellAnchor editAs="oneCell">
    <xdr:from>
      <xdr:col>3</xdr:col>
      <xdr:colOff>137161</xdr:colOff>
      <xdr:row>274</xdr:row>
      <xdr:rowOff>480060</xdr:rowOff>
    </xdr:from>
    <xdr:to>
      <xdr:col>3</xdr:col>
      <xdr:colOff>1882141</xdr:colOff>
      <xdr:row>274</xdr:row>
      <xdr:rowOff>1655296</xdr:rowOff>
    </xdr:to>
    <xdr:pic>
      <xdr:nvPicPr>
        <xdr:cNvPr id="547" name="Imagen 546">
          <a:extLst>
            <a:ext uri="{FF2B5EF4-FFF2-40B4-BE49-F238E27FC236}">
              <a16:creationId xmlns:a16="http://schemas.microsoft.com/office/drawing/2014/main" id="{8520B194-A3E9-3BFC-4A00-E9249F7DE2B8}"/>
            </a:ext>
          </a:extLst>
        </xdr:cNvPr>
        <xdr:cNvPicPr>
          <a:picLocks noChangeAspect="1"/>
        </xdr:cNvPicPr>
      </xdr:nvPicPr>
      <xdr:blipFill rotWithShape="1">
        <a:blip xmlns:r="http://schemas.openxmlformats.org/officeDocument/2006/relationships" r:embed="rId376"/>
        <a:srcRect l="2993" t="8313" r="7097" b="593"/>
        <a:stretch/>
      </xdr:blipFill>
      <xdr:spPr>
        <a:xfrm>
          <a:off x="1988821" y="545462460"/>
          <a:ext cx="1744980" cy="1175236"/>
        </a:xfrm>
        <a:prstGeom prst="rect">
          <a:avLst/>
        </a:prstGeom>
      </xdr:spPr>
    </xdr:pic>
    <xdr:clientData/>
  </xdr:twoCellAnchor>
  <xdr:twoCellAnchor editAs="oneCell">
    <xdr:from>
      <xdr:col>7</xdr:col>
      <xdr:colOff>452290</xdr:colOff>
      <xdr:row>274</xdr:row>
      <xdr:rowOff>58250</xdr:rowOff>
    </xdr:from>
    <xdr:to>
      <xdr:col>7</xdr:col>
      <xdr:colOff>783661</xdr:colOff>
      <xdr:row>274</xdr:row>
      <xdr:rowOff>1729743</xdr:rowOff>
    </xdr:to>
    <xdr:pic>
      <xdr:nvPicPr>
        <xdr:cNvPr id="548" name="Imagen 547">
          <a:extLst>
            <a:ext uri="{FF2B5EF4-FFF2-40B4-BE49-F238E27FC236}">
              <a16:creationId xmlns:a16="http://schemas.microsoft.com/office/drawing/2014/main" id="{FB6397A9-49D8-5E37-3FEC-DD248F02FD7B}"/>
            </a:ext>
          </a:extLst>
        </xdr:cNvPr>
        <xdr:cNvPicPr>
          <a:picLocks noChangeAspect="1"/>
        </xdr:cNvPicPr>
      </xdr:nvPicPr>
      <xdr:blipFill>
        <a:blip xmlns:r="http://schemas.openxmlformats.org/officeDocument/2006/relationships" r:embed="rId377"/>
        <a:stretch>
          <a:fillRect/>
        </a:stretch>
      </xdr:blipFill>
      <xdr:spPr>
        <a:xfrm rot="5400000">
          <a:off x="6632609" y="545718331"/>
          <a:ext cx="1679113" cy="323751"/>
        </a:xfrm>
        <a:prstGeom prst="rect">
          <a:avLst/>
        </a:prstGeom>
      </xdr:spPr>
    </xdr:pic>
    <xdr:clientData/>
  </xdr:twoCellAnchor>
  <xdr:twoCellAnchor editAs="oneCell">
    <xdr:from>
      <xdr:col>3</xdr:col>
      <xdr:colOff>137159</xdr:colOff>
      <xdr:row>275</xdr:row>
      <xdr:rowOff>419100</xdr:rowOff>
    </xdr:from>
    <xdr:to>
      <xdr:col>3</xdr:col>
      <xdr:colOff>1805940</xdr:colOff>
      <xdr:row>275</xdr:row>
      <xdr:rowOff>1546737</xdr:rowOff>
    </xdr:to>
    <xdr:pic>
      <xdr:nvPicPr>
        <xdr:cNvPr id="549" name="Imagen 548">
          <a:extLst>
            <a:ext uri="{FF2B5EF4-FFF2-40B4-BE49-F238E27FC236}">
              <a16:creationId xmlns:a16="http://schemas.microsoft.com/office/drawing/2014/main" id="{D17A54CF-91C9-6333-ADD4-C0D8A7062881}"/>
            </a:ext>
          </a:extLst>
        </xdr:cNvPr>
        <xdr:cNvPicPr>
          <a:picLocks noChangeAspect="1"/>
        </xdr:cNvPicPr>
      </xdr:nvPicPr>
      <xdr:blipFill rotWithShape="1">
        <a:blip xmlns:r="http://schemas.openxmlformats.org/officeDocument/2006/relationships" r:embed="rId378"/>
        <a:srcRect l="2667" t="1290" r="12416" b="1"/>
        <a:stretch/>
      </xdr:blipFill>
      <xdr:spPr>
        <a:xfrm>
          <a:off x="1988819" y="547314120"/>
          <a:ext cx="1676401" cy="1127637"/>
        </a:xfrm>
        <a:prstGeom prst="rect">
          <a:avLst/>
        </a:prstGeom>
      </xdr:spPr>
    </xdr:pic>
    <xdr:clientData/>
  </xdr:twoCellAnchor>
  <xdr:twoCellAnchor editAs="oneCell">
    <xdr:from>
      <xdr:col>7</xdr:col>
      <xdr:colOff>439898</xdr:colOff>
      <xdr:row>275</xdr:row>
      <xdr:rowOff>93501</xdr:rowOff>
    </xdr:from>
    <xdr:to>
      <xdr:col>7</xdr:col>
      <xdr:colOff>784859</xdr:colOff>
      <xdr:row>275</xdr:row>
      <xdr:rowOff>1850647</xdr:rowOff>
    </xdr:to>
    <xdr:pic>
      <xdr:nvPicPr>
        <xdr:cNvPr id="550" name="Imagen 549">
          <a:extLst>
            <a:ext uri="{FF2B5EF4-FFF2-40B4-BE49-F238E27FC236}">
              <a16:creationId xmlns:a16="http://schemas.microsoft.com/office/drawing/2014/main" id="{5C781734-7876-FECB-FC92-815AEA933CE2}"/>
            </a:ext>
          </a:extLst>
        </xdr:cNvPr>
        <xdr:cNvPicPr>
          <a:picLocks noChangeAspect="1"/>
        </xdr:cNvPicPr>
      </xdr:nvPicPr>
      <xdr:blipFill>
        <a:blip xmlns:r="http://schemas.openxmlformats.org/officeDocument/2006/relationships" r:embed="rId379"/>
        <a:stretch>
          <a:fillRect/>
        </a:stretch>
      </xdr:blipFill>
      <xdr:spPr>
        <a:xfrm rot="5400000">
          <a:off x="6591806" y="547694613"/>
          <a:ext cx="1757146" cy="344961"/>
        </a:xfrm>
        <a:prstGeom prst="rect">
          <a:avLst/>
        </a:prstGeom>
      </xdr:spPr>
    </xdr:pic>
    <xdr:clientData/>
  </xdr:twoCellAnchor>
  <xdr:twoCellAnchor editAs="oneCell">
    <xdr:from>
      <xdr:col>3</xdr:col>
      <xdr:colOff>30482</xdr:colOff>
      <xdr:row>276</xdr:row>
      <xdr:rowOff>281941</xdr:rowOff>
    </xdr:from>
    <xdr:to>
      <xdr:col>3</xdr:col>
      <xdr:colOff>1889022</xdr:colOff>
      <xdr:row>276</xdr:row>
      <xdr:rowOff>1501141</xdr:rowOff>
    </xdr:to>
    <xdr:pic>
      <xdr:nvPicPr>
        <xdr:cNvPr id="551" name="Imagen 550">
          <a:extLst>
            <a:ext uri="{FF2B5EF4-FFF2-40B4-BE49-F238E27FC236}">
              <a16:creationId xmlns:a16="http://schemas.microsoft.com/office/drawing/2014/main" id="{24071AAF-CD10-2A4F-A2B3-5DB63BA24E1A}"/>
            </a:ext>
          </a:extLst>
        </xdr:cNvPr>
        <xdr:cNvPicPr>
          <a:picLocks noChangeAspect="1"/>
        </xdr:cNvPicPr>
      </xdr:nvPicPr>
      <xdr:blipFill rotWithShape="1">
        <a:blip xmlns:r="http://schemas.openxmlformats.org/officeDocument/2006/relationships" r:embed="rId380"/>
        <a:srcRect r="7189" b="729"/>
        <a:stretch/>
      </xdr:blipFill>
      <xdr:spPr>
        <a:xfrm>
          <a:off x="1882142" y="549089581"/>
          <a:ext cx="1858540" cy="1226820"/>
        </a:xfrm>
        <a:prstGeom prst="rect">
          <a:avLst/>
        </a:prstGeom>
      </xdr:spPr>
    </xdr:pic>
    <xdr:clientData/>
  </xdr:twoCellAnchor>
  <xdr:oneCellAnchor>
    <xdr:from>
      <xdr:col>7</xdr:col>
      <xdr:colOff>432278</xdr:colOff>
      <xdr:row>276</xdr:row>
      <xdr:rowOff>85883</xdr:rowOff>
    </xdr:from>
    <xdr:ext cx="344961" cy="1757146"/>
    <xdr:pic>
      <xdr:nvPicPr>
        <xdr:cNvPr id="552" name="Imagen 551">
          <a:extLst>
            <a:ext uri="{FF2B5EF4-FFF2-40B4-BE49-F238E27FC236}">
              <a16:creationId xmlns:a16="http://schemas.microsoft.com/office/drawing/2014/main" id="{2A02BA91-8049-4879-898C-653183AFE803}"/>
            </a:ext>
          </a:extLst>
        </xdr:cNvPr>
        <xdr:cNvPicPr>
          <a:picLocks noChangeAspect="1"/>
        </xdr:cNvPicPr>
      </xdr:nvPicPr>
      <xdr:blipFill>
        <a:blip xmlns:r="http://schemas.openxmlformats.org/officeDocument/2006/relationships" r:embed="rId379"/>
        <a:stretch>
          <a:fillRect/>
        </a:stretch>
      </xdr:blipFill>
      <xdr:spPr>
        <a:xfrm rot="5400000">
          <a:off x="6584186" y="549599615"/>
          <a:ext cx="1757146" cy="344961"/>
        </a:xfrm>
        <a:prstGeom prst="rect">
          <a:avLst/>
        </a:prstGeom>
      </xdr:spPr>
    </xdr:pic>
    <xdr:clientData/>
  </xdr:oneCellAnchor>
  <xdr:twoCellAnchor editAs="oneCell">
    <xdr:from>
      <xdr:col>3</xdr:col>
      <xdr:colOff>60960</xdr:colOff>
      <xdr:row>277</xdr:row>
      <xdr:rowOff>349188</xdr:rowOff>
    </xdr:from>
    <xdr:to>
      <xdr:col>4</xdr:col>
      <xdr:colOff>0</xdr:colOff>
      <xdr:row>277</xdr:row>
      <xdr:rowOff>1539241</xdr:rowOff>
    </xdr:to>
    <xdr:pic>
      <xdr:nvPicPr>
        <xdr:cNvPr id="553" name="Imagen 552">
          <a:extLst>
            <a:ext uri="{FF2B5EF4-FFF2-40B4-BE49-F238E27FC236}">
              <a16:creationId xmlns:a16="http://schemas.microsoft.com/office/drawing/2014/main" id="{2F9A09AB-8F69-34AA-5864-DADEE6A51658}"/>
            </a:ext>
          </a:extLst>
        </xdr:cNvPr>
        <xdr:cNvPicPr>
          <a:picLocks noChangeAspect="1"/>
        </xdr:cNvPicPr>
      </xdr:nvPicPr>
      <xdr:blipFill>
        <a:blip xmlns:r="http://schemas.openxmlformats.org/officeDocument/2006/relationships" r:embed="rId381"/>
        <a:stretch>
          <a:fillRect/>
        </a:stretch>
      </xdr:blipFill>
      <xdr:spPr>
        <a:xfrm>
          <a:off x="1912620" y="551069448"/>
          <a:ext cx="1882140" cy="1190053"/>
        </a:xfrm>
        <a:prstGeom prst="rect">
          <a:avLst/>
        </a:prstGeom>
      </xdr:spPr>
    </xdr:pic>
    <xdr:clientData/>
  </xdr:twoCellAnchor>
  <xdr:oneCellAnchor>
    <xdr:from>
      <xdr:col>7</xdr:col>
      <xdr:colOff>432278</xdr:colOff>
      <xdr:row>277</xdr:row>
      <xdr:rowOff>85883</xdr:rowOff>
    </xdr:from>
    <xdr:ext cx="344961" cy="1757146"/>
    <xdr:pic>
      <xdr:nvPicPr>
        <xdr:cNvPr id="554" name="Imagen 553">
          <a:extLst>
            <a:ext uri="{FF2B5EF4-FFF2-40B4-BE49-F238E27FC236}">
              <a16:creationId xmlns:a16="http://schemas.microsoft.com/office/drawing/2014/main" id="{C079635A-A0FB-4CAF-97E6-473D14A408D2}"/>
            </a:ext>
          </a:extLst>
        </xdr:cNvPr>
        <xdr:cNvPicPr>
          <a:picLocks noChangeAspect="1"/>
        </xdr:cNvPicPr>
      </xdr:nvPicPr>
      <xdr:blipFill>
        <a:blip xmlns:r="http://schemas.openxmlformats.org/officeDocument/2006/relationships" r:embed="rId379"/>
        <a:stretch>
          <a:fillRect/>
        </a:stretch>
      </xdr:blipFill>
      <xdr:spPr>
        <a:xfrm rot="5400000">
          <a:off x="6584186" y="549599615"/>
          <a:ext cx="1757146" cy="344961"/>
        </a:xfrm>
        <a:prstGeom prst="rect">
          <a:avLst/>
        </a:prstGeom>
      </xdr:spPr>
    </xdr:pic>
    <xdr:clientData/>
  </xdr:oneCellAnchor>
  <xdr:twoCellAnchor editAs="oneCell">
    <xdr:from>
      <xdr:col>3</xdr:col>
      <xdr:colOff>114301</xdr:colOff>
      <xdr:row>278</xdr:row>
      <xdr:rowOff>236220</xdr:rowOff>
    </xdr:from>
    <xdr:to>
      <xdr:col>3</xdr:col>
      <xdr:colOff>1849755</xdr:colOff>
      <xdr:row>278</xdr:row>
      <xdr:rowOff>1677639</xdr:rowOff>
    </xdr:to>
    <xdr:pic>
      <xdr:nvPicPr>
        <xdr:cNvPr id="555" name="Imagen 554">
          <a:extLst>
            <a:ext uri="{FF2B5EF4-FFF2-40B4-BE49-F238E27FC236}">
              <a16:creationId xmlns:a16="http://schemas.microsoft.com/office/drawing/2014/main" id="{531ECE42-4553-7192-61F8-0AAD48C86709}"/>
            </a:ext>
          </a:extLst>
        </xdr:cNvPr>
        <xdr:cNvPicPr>
          <a:picLocks noChangeAspect="1"/>
        </xdr:cNvPicPr>
      </xdr:nvPicPr>
      <xdr:blipFill rotWithShape="1">
        <a:blip xmlns:r="http://schemas.openxmlformats.org/officeDocument/2006/relationships" r:embed="rId382"/>
        <a:srcRect t="5550" r="6124"/>
        <a:stretch/>
      </xdr:blipFill>
      <xdr:spPr>
        <a:xfrm>
          <a:off x="1965961" y="552869100"/>
          <a:ext cx="1744979" cy="1441419"/>
        </a:xfrm>
        <a:prstGeom prst="rect">
          <a:avLst/>
        </a:prstGeom>
      </xdr:spPr>
    </xdr:pic>
    <xdr:clientData/>
  </xdr:twoCellAnchor>
  <xdr:twoCellAnchor editAs="oneCell">
    <xdr:from>
      <xdr:col>7</xdr:col>
      <xdr:colOff>251461</xdr:colOff>
      <xdr:row>278</xdr:row>
      <xdr:rowOff>129073</xdr:rowOff>
    </xdr:from>
    <xdr:to>
      <xdr:col>7</xdr:col>
      <xdr:colOff>968546</xdr:colOff>
      <xdr:row>278</xdr:row>
      <xdr:rowOff>1884850</xdr:rowOff>
    </xdr:to>
    <xdr:pic>
      <xdr:nvPicPr>
        <xdr:cNvPr id="556" name="Imagen 555">
          <a:extLst>
            <a:ext uri="{FF2B5EF4-FFF2-40B4-BE49-F238E27FC236}">
              <a16:creationId xmlns:a16="http://schemas.microsoft.com/office/drawing/2014/main" id="{0AA0B3AE-CCCA-BAB9-F45A-2B9B7259414E}"/>
            </a:ext>
          </a:extLst>
        </xdr:cNvPr>
        <xdr:cNvPicPr>
          <a:picLocks noChangeAspect="1"/>
        </xdr:cNvPicPr>
      </xdr:nvPicPr>
      <xdr:blipFill>
        <a:blip xmlns:r="http://schemas.openxmlformats.org/officeDocument/2006/relationships" r:embed="rId383"/>
        <a:stretch>
          <a:fillRect/>
        </a:stretch>
      </xdr:blipFill>
      <xdr:spPr>
        <a:xfrm rot="16200000">
          <a:off x="6583447" y="553287967"/>
          <a:ext cx="1763397" cy="711370"/>
        </a:xfrm>
        <a:prstGeom prst="rect">
          <a:avLst/>
        </a:prstGeom>
      </xdr:spPr>
    </xdr:pic>
    <xdr:clientData/>
  </xdr:twoCellAnchor>
  <xdr:twoCellAnchor editAs="oneCell">
    <xdr:from>
      <xdr:col>3</xdr:col>
      <xdr:colOff>68581</xdr:colOff>
      <xdr:row>279</xdr:row>
      <xdr:rowOff>388620</xdr:rowOff>
    </xdr:from>
    <xdr:to>
      <xdr:col>3</xdr:col>
      <xdr:colOff>1825452</xdr:colOff>
      <xdr:row>279</xdr:row>
      <xdr:rowOff>1506855</xdr:rowOff>
    </xdr:to>
    <xdr:pic>
      <xdr:nvPicPr>
        <xdr:cNvPr id="557" name="Imagen 556">
          <a:extLst>
            <a:ext uri="{FF2B5EF4-FFF2-40B4-BE49-F238E27FC236}">
              <a16:creationId xmlns:a16="http://schemas.microsoft.com/office/drawing/2014/main" id="{D9F873E8-65B8-3EBA-1221-EE3A2200A7FE}"/>
            </a:ext>
          </a:extLst>
        </xdr:cNvPr>
        <xdr:cNvPicPr>
          <a:picLocks noChangeAspect="1"/>
        </xdr:cNvPicPr>
      </xdr:nvPicPr>
      <xdr:blipFill rotWithShape="1">
        <a:blip xmlns:r="http://schemas.openxmlformats.org/officeDocument/2006/relationships" r:embed="rId384"/>
        <a:srcRect t="4306" r="11231"/>
        <a:stretch/>
      </xdr:blipFill>
      <xdr:spPr>
        <a:xfrm>
          <a:off x="1920241" y="554934120"/>
          <a:ext cx="1756871" cy="1127760"/>
        </a:xfrm>
        <a:prstGeom prst="rect">
          <a:avLst/>
        </a:prstGeom>
      </xdr:spPr>
    </xdr:pic>
    <xdr:clientData/>
  </xdr:twoCellAnchor>
  <xdr:oneCellAnchor>
    <xdr:from>
      <xdr:col>7</xdr:col>
      <xdr:colOff>251461</xdr:colOff>
      <xdr:row>279</xdr:row>
      <xdr:rowOff>129073</xdr:rowOff>
    </xdr:from>
    <xdr:ext cx="711370" cy="1763397"/>
    <xdr:pic>
      <xdr:nvPicPr>
        <xdr:cNvPr id="558" name="Imagen 557">
          <a:extLst>
            <a:ext uri="{FF2B5EF4-FFF2-40B4-BE49-F238E27FC236}">
              <a16:creationId xmlns:a16="http://schemas.microsoft.com/office/drawing/2014/main" id="{9385171D-7316-4794-B391-70E52AB7B461}"/>
            </a:ext>
          </a:extLst>
        </xdr:cNvPr>
        <xdr:cNvPicPr>
          <a:picLocks noChangeAspect="1"/>
        </xdr:cNvPicPr>
      </xdr:nvPicPr>
      <xdr:blipFill>
        <a:blip xmlns:r="http://schemas.openxmlformats.org/officeDocument/2006/relationships" r:embed="rId383"/>
        <a:stretch>
          <a:fillRect/>
        </a:stretch>
      </xdr:blipFill>
      <xdr:spPr>
        <a:xfrm rot="16200000">
          <a:off x="6583447" y="553287967"/>
          <a:ext cx="1763397" cy="711370"/>
        </a:xfrm>
        <a:prstGeom prst="rect">
          <a:avLst/>
        </a:prstGeom>
      </xdr:spPr>
    </xdr:pic>
    <xdr:clientData/>
  </xdr:oneCellAnchor>
  <xdr:oneCellAnchor>
    <xdr:from>
      <xdr:col>7</xdr:col>
      <xdr:colOff>251461</xdr:colOff>
      <xdr:row>280</xdr:row>
      <xdr:rowOff>129073</xdr:rowOff>
    </xdr:from>
    <xdr:ext cx="711370" cy="1763397"/>
    <xdr:pic>
      <xdr:nvPicPr>
        <xdr:cNvPr id="559" name="Imagen 558">
          <a:extLst>
            <a:ext uri="{FF2B5EF4-FFF2-40B4-BE49-F238E27FC236}">
              <a16:creationId xmlns:a16="http://schemas.microsoft.com/office/drawing/2014/main" id="{7D6A64DC-326A-469B-9068-B9C411D377BF}"/>
            </a:ext>
          </a:extLst>
        </xdr:cNvPr>
        <xdr:cNvPicPr>
          <a:picLocks noChangeAspect="1"/>
        </xdr:cNvPicPr>
      </xdr:nvPicPr>
      <xdr:blipFill>
        <a:blip xmlns:r="http://schemas.openxmlformats.org/officeDocument/2006/relationships" r:embed="rId383"/>
        <a:stretch>
          <a:fillRect/>
        </a:stretch>
      </xdr:blipFill>
      <xdr:spPr>
        <a:xfrm rot="16200000">
          <a:off x="6583447" y="557113207"/>
          <a:ext cx="1763397" cy="711370"/>
        </a:xfrm>
        <a:prstGeom prst="rect">
          <a:avLst/>
        </a:prstGeom>
      </xdr:spPr>
    </xdr:pic>
    <xdr:clientData/>
  </xdr:oneCellAnchor>
  <xdr:oneCellAnchor>
    <xdr:from>
      <xdr:col>7</xdr:col>
      <xdr:colOff>251461</xdr:colOff>
      <xdr:row>281</xdr:row>
      <xdr:rowOff>129073</xdr:rowOff>
    </xdr:from>
    <xdr:ext cx="711370" cy="1763397"/>
    <xdr:pic>
      <xdr:nvPicPr>
        <xdr:cNvPr id="560" name="Imagen 559">
          <a:extLst>
            <a:ext uri="{FF2B5EF4-FFF2-40B4-BE49-F238E27FC236}">
              <a16:creationId xmlns:a16="http://schemas.microsoft.com/office/drawing/2014/main" id="{33CE4B4B-2A88-4937-92C6-8CDC5F2847C2}"/>
            </a:ext>
          </a:extLst>
        </xdr:cNvPr>
        <xdr:cNvPicPr>
          <a:picLocks noChangeAspect="1"/>
        </xdr:cNvPicPr>
      </xdr:nvPicPr>
      <xdr:blipFill>
        <a:blip xmlns:r="http://schemas.openxmlformats.org/officeDocument/2006/relationships" r:embed="rId383"/>
        <a:stretch>
          <a:fillRect/>
        </a:stretch>
      </xdr:blipFill>
      <xdr:spPr>
        <a:xfrm rot="16200000">
          <a:off x="6583447" y="557113207"/>
          <a:ext cx="1763397" cy="711370"/>
        </a:xfrm>
        <a:prstGeom prst="rect">
          <a:avLst/>
        </a:prstGeom>
      </xdr:spPr>
    </xdr:pic>
    <xdr:clientData/>
  </xdr:oneCellAnchor>
  <xdr:twoCellAnchor editAs="oneCell">
    <xdr:from>
      <xdr:col>3</xdr:col>
      <xdr:colOff>129540</xdr:colOff>
      <xdr:row>280</xdr:row>
      <xdr:rowOff>502921</xdr:rowOff>
    </xdr:from>
    <xdr:to>
      <xdr:col>3</xdr:col>
      <xdr:colOff>1885950</xdr:colOff>
      <xdr:row>280</xdr:row>
      <xdr:rowOff>1468407</xdr:rowOff>
    </xdr:to>
    <xdr:pic>
      <xdr:nvPicPr>
        <xdr:cNvPr id="561" name="Imagen 560">
          <a:extLst>
            <a:ext uri="{FF2B5EF4-FFF2-40B4-BE49-F238E27FC236}">
              <a16:creationId xmlns:a16="http://schemas.microsoft.com/office/drawing/2014/main" id="{7CB3E98C-74BF-E2CF-FC68-509471AD9AC0}"/>
            </a:ext>
          </a:extLst>
        </xdr:cNvPr>
        <xdr:cNvPicPr>
          <a:picLocks noChangeAspect="1"/>
        </xdr:cNvPicPr>
      </xdr:nvPicPr>
      <xdr:blipFill rotWithShape="1">
        <a:blip xmlns:r="http://schemas.openxmlformats.org/officeDocument/2006/relationships" r:embed="rId385"/>
        <a:srcRect r="12669" b="632"/>
        <a:stretch/>
      </xdr:blipFill>
      <xdr:spPr>
        <a:xfrm>
          <a:off x="1981200" y="556961041"/>
          <a:ext cx="1744980" cy="965486"/>
        </a:xfrm>
        <a:prstGeom prst="rect">
          <a:avLst/>
        </a:prstGeom>
      </xdr:spPr>
    </xdr:pic>
    <xdr:clientData/>
  </xdr:twoCellAnchor>
  <xdr:twoCellAnchor editAs="oneCell">
    <xdr:from>
      <xdr:col>3</xdr:col>
      <xdr:colOff>45720</xdr:colOff>
      <xdr:row>281</xdr:row>
      <xdr:rowOff>462075</xdr:rowOff>
    </xdr:from>
    <xdr:to>
      <xdr:col>3</xdr:col>
      <xdr:colOff>1847850</xdr:colOff>
      <xdr:row>281</xdr:row>
      <xdr:rowOff>1352404</xdr:rowOff>
    </xdr:to>
    <xdr:pic>
      <xdr:nvPicPr>
        <xdr:cNvPr id="562" name="Imagen 561">
          <a:extLst>
            <a:ext uri="{FF2B5EF4-FFF2-40B4-BE49-F238E27FC236}">
              <a16:creationId xmlns:a16="http://schemas.microsoft.com/office/drawing/2014/main" id="{14E526F8-4749-1740-5CD1-AFF725EE5B61}"/>
            </a:ext>
          </a:extLst>
        </xdr:cNvPr>
        <xdr:cNvPicPr>
          <a:picLocks noChangeAspect="1"/>
        </xdr:cNvPicPr>
      </xdr:nvPicPr>
      <xdr:blipFill>
        <a:blip xmlns:r="http://schemas.openxmlformats.org/officeDocument/2006/relationships" r:embed="rId386"/>
        <a:stretch>
          <a:fillRect/>
        </a:stretch>
      </xdr:blipFill>
      <xdr:spPr>
        <a:xfrm>
          <a:off x="1897380" y="558832815"/>
          <a:ext cx="1790700" cy="890329"/>
        </a:xfrm>
        <a:prstGeom prst="rect">
          <a:avLst/>
        </a:prstGeom>
      </xdr:spPr>
    </xdr:pic>
    <xdr:clientData/>
  </xdr:twoCellAnchor>
  <xdr:twoCellAnchor editAs="oneCell">
    <xdr:from>
      <xdr:col>3</xdr:col>
      <xdr:colOff>228600</xdr:colOff>
      <xdr:row>282</xdr:row>
      <xdr:rowOff>160021</xdr:rowOff>
    </xdr:from>
    <xdr:to>
      <xdr:col>3</xdr:col>
      <xdr:colOff>1851659</xdr:colOff>
      <xdr:row>282</xdr:row>
      <xdr:rowOff>1543231</xdr:rowOff>
    </xdr:to>
    <xdr:pic>
      <xdr:nvPicPr>
        <xdr:cNvPr id="563" name="Imagen 562">
          <a:extLst>
            <a:ext uri="{FF2B5EF4-FFF2-40B4-BE49-F238E27FC236}">
              <a16:creationId xmlns:a16="http://schemas.microsoft.com/office/drawing/2014/main" id="{679E3A31-656A-4108-2F25-993A2DED7368}"/>
            </a:ext>
          </a:extLst>
        </xdr:cNvPr>
        <xdr:cNvPicPr>
          <a:picLocks noChangeAspect="1"/>
        </xdr:cNvPicPr>
      </xdr:nvPicPr>
      <xdr:blipFill rotWithShape="1">
        <a:blip xmlns:r="http://schemas.openxmlformats.org/officeDocument/2006/relationships" r:embed="rId387"/>
        <a:srcRect l="7524" t="6269"/>
        <a:stretch/>
      </xdr:blipFill>
      <xdr:spPr>
        <a:xfrm>
          <a:off x="2080260" y="560443381"/>
          <a:ext cx="1615439" cy="1375590"/>
        </a:xfrm>
        <a:prstGeom prst="rect">
          <a:avLst/>
        </a:prstGeom>
      </xdr:spPr>
    </xdr:pic>
    <xdr:clientData/>
  </xdr:twoCellAnchor>
  <xdr:twoCellAnchor editAs="oneCell">
    <xdr:from>
      <xdr:col>7</xdr:col>
      <xdr:colOff>423705</xdr:colOff>
      <xdr:row>282</xdr:row>
      <xdr:rowOff>56358</xdr:rowOff>
    </xdr:from>
    <xdr:to>
      <xdr:col>7</xdr:col>
      <xdr:colOff>782893</xdr:colOff>
      <xdr:row>282</xdr:row>
      <xdr:rowOff>1866905</xdr:rowOff>
    </xdr:to>
    <xdr:pic>
      <xdr:nvPicPr>
        <xdr:cNvPr id="564" name="Imagen 563">
          <a:extLst>
            <a:ext uri="{FF2B5EF4-FFF2-40B4-BE49-F238E27FC236}">
              <a16:creationId xmlns:a16="http://schemas.microsoft.com/office/drawing/2014/main" id="{30E05F78-6733-B371-ED48-91E90819D321}"/>
            </a:ext>
          </a:extLst>
        </xdr:cNvPr>
        <xdr:cNvPicPr>
          <a:picLocks noChangeAspect="1"/>
        </xdr:cNvPicPr>
      </xdr:nvPicPr>
      <xdr:blipFill>
        <a:blip xmlns:r="http://schemas.openxmlformats.org/officeDocument/2006/relationships" r:embed="rId388"/>
        <a:stretch>
          <a:fillRect/>
        </a:stretch>
      </xdr:blipFill>
      <xdr:spPr>
        <a:xfrm rot="5400000">
          <a:off x="6550310" y="561071113"/>
          <a:ext cx="1810547" cy="347758"/>
        </a:xfrm>
        <a:prstGeom prst="rect">
          <a:avLst/>
        </a:prstGeom>
      </xdr:spPr>
    </xdr:pic>
    <xdr:clientData/>
  </xdr:twoCellAnchor>
  <xdr:oneCellAnchor>
    <xdr:from>
      <xdr:col>7</xdr:col>
      <xdr:colOff>423705</xdr:colOff>
      <xdr:row>283</xdr:row>
      <xdr:rowOff>56358</xdr:rowOff>
    </xdr:from>
    <xdr:ext cx="347758" cy="1810547"/>
    <xdr:pic>
      <xdr:nvPicPr>
        <xdr:cNvPr id="565" name="Imagen 564">
          <a:extLst>
            <a:ext uri="{FF2B5EF4-FFF2-40B4-BE49-F238E27FC236}">
              <a16:creationId xmlns:a16="http://schemas.microsoft.com/office/drawing/2014/main" id="{0BAF46CE-51AA-46FE-8851-40F66CFF35A6}"/>
            </a:ext>
          </a:extLst>
        </xdr:cNvPr>
        <xdr:cNvPicPr>
          <a:picLocks noChangeAspect="1"/>
        </xdr:cNvPicPr>
      </xdr:nvPicPr>
      <xdr:blipFill>
        <a:blip xmlns:r="http://schemas.openxmlformats.org/officeDocument/2006/relationships" r:embed="rId388"/>
        <a:stretch>
          <a:fillRect/>
        </a:stretch>
      </xdr:blipFill>
      <xdr:spPr>
        <a:xfrm rot="5400000">
          <a:off x="6550310" y="561071113"/>
          <a:ext cx="1810547" cy="347758"/>
        </a:xfrm>
        <a:prstGeom prst="rect">
          <a:avLst/>
        </a:prstGeom>
      </xdr:spPr>
    </xdr:pic>
    <xdr:clientData/>
  </xdr:oneCellAnchor>
  <xdr:twoCellAnchor editAs="oneCell">
    <xdr:from>
      <xdr:col>3</xdr:col>
      <xdr:colOff>121921</xdr:colOff>
      <xdr:row>283</xdr:row>
      <xdr:rowOff>274320</xdr:rowOff>
    </xdr:from>
    <xdr:to>
      <xdr:col>3</xdr:col>
      <xdr:colOff>1805941</xdr:colOff>
      <xdr:row>283</xdr:row>
      <xdr:rowOff>1464140</xdr:rowOff>
    </xdr:to>
    <xdr:pic>
      <xdr:nvPicPr>
        <xdr:cNvPr id="566" name="Imagen 565">
          <a:extLst>
            <a:ext uri="{FF2B5EF4-FFF2-40B4-BE49-F238E27FC236}">
              <a16:creationId xmlns:a16="http://schemas.microsoft.com/office/drawing/2014/main" id="{B7C47D69-6D40-EFB7-CF9F-B73BCE16D789}"/>
            </a:ext>
          </a:extLst>
        </xdr:cNvPr>
        <xdr:cNvPicPr>
          <a:picLocks noChangeAspect="1"/>
        </xdr:cNvPicPr>
      </xdr:nvPicPr>
      <xdr:blipFill>
        <a:blip xmlns:r="http://schemas.openxmlformats.org/officeDocument/2006/relationships" r:embed="rId389"/>
        <a:stretch>
          <a:fillRect/>
        </a:stretch>
      </xdr:blipFill>
      <xdr:spPr>
        <a:xfrm>
          <a:off x="1973581" y="562470300"/>
          <a:ext cx="1684020" cy="1180295"/>
        </a:xfrm>
        <a:prstGeom prst="rect">
          <a:avLst/>
        </a:prstGeom>
      </xdr:spPr>
    </xdr:pic>
    <xdr:clientData/>
  </xdr:twoCellAnchor>
  <xdr:oneCellAnchor>
    <xdr:from>
      <xdr:col>7</xdr:col>
      <xdr:colOff>423705</xdr:colOff>
      <xdr:row>284</xdr:row>
      <xdr:rowOff>56358</xdr:rowOff>
    </xdr:from>
    <xdr:ext cx="347758" cy="1810547"/>
    <xdr:pic>
      <xdr:nvPicPr>
        <xdr:cNvPr id="567" name="Imagen 566">
          <a:extLst>
            <a:ext uri="{FF2B5EF4-FFF2-40B4-BE49-F238E27FC236}">
              <a16:creationId xmlns:a16="http://schemas.microsoft.com/office/drawing/2014/main" id="{DF46656A-6FFD-4638-8A45-F00D321BBFB7}"/>
            </a:ext>
          </a:extLst>
        </xdr:cNvPr>
        <xdr:cNvPicPr>
          <a:picLocks noChangeAspect="1"/>
        </xdr:cNvPicPr>
      </xdr:nvPicPr>
      <xdr:blipFill>
        <a:blip xmlns:r="http://schemas.openxmlformats.org/officeDocument/2006/relationships" r:embed="rId388"/>
        <a:stretch>
          <a:fillRect/>
        </a:stretch>
      </xdr:blipFill>
      <xdr:spPr>
        <a:xfrm rot="5400000">
          <a:off x="6550310" y="562983733"/>
          <a:ext cx="1810547" cy="347758"/>
        </a:xfrm>
        <a:prstGeom prst="rect">
          <a:avLst/>
        </a:prstGeom>
      </xdr:spPr>
    </xdr:pic>
    <xdr:clientData/>
  </xdr:oneCellAnchor>
  <xdr:twoCellAnchor editAs="oneCell">
    <xdr:from>
      <xdr:col>3</xdr:col>
      <xdr:colOff>137160</xdr:colOff>
      <xdr:row>284</xdr:row>
      <xdr:rowOff>426720</xdr:rowOff>
    </xdr:from>
    <xdr:to>
      <xdr:col>3</xdr:col>
      <xdr:colOff>1847850</xdr:colOff>
      <xdr:row>284</xdr:row>
      <xdr:rowOff>1373319</xdr:rowOff>
    </xdr:to>
    <xdr:pic>
      <xdr:nvPicPr>
        <xdr:cNvPr id="568" name="Imagen 567">
          <a:extLst>
            <a:ext uri="{FF2B5EF4-FFF2-40B4-BE49-F238E27FC236}">
              <a16:creationId xmlns:a16="http://schemas.microsoft.com/office/drawing/2014/main" id="{F97DA26A-962D-82A2-210E-B18A1F4FFF46}"/>
            </a:ext>
          </a:extLst>
        </xdr:cNvPr>
        <xdr:cNvPicPr>
          <a:picLocks noChangeAspect="1"/>
        </xdr:cNvPicPr>
      </xdr:nvPicPr>
      <xdr:blipFill>
        <a:blip xmlns:r="http://schemas.openxmlformats.org/officeDocument/2006/relationships" r:embed="rId390"/>
        <a:stretch>
          <a:fillRect/>
        </a:stretch>
      </xdr:blipFill>
      <xdr:spPr>
        <a:xfrm>
          <a:off x="1988820" y="564535320"/>
          <a:ext cx="1699260" cy="946599"/>
        </a:xfrm>
        <a:prstGeom prst="rect">
          <a:avLst/>
        </a:prstGeom>
      </xdr:spPr>
    </xdr:pic>
    <xdr:clientData/>
  </xdr:twoCellAnchor>
  <xdr:oneCellAnchor>
    <xdr:from>
      <xdr:col>7</xdr:col>
      <xdr:colOff>423705</xdr:colOff>
      <xdr:row>285</xdr:row>
      <xdr:rowOff>56358</xdr:rowOff>
    </xdr:from>
    <xdr:ext cx="347758" cy="1810547"/>
    <xdr:pic>
      <xdr:nvPicPr>
        <xdr:cNvPr id="569" name="Imagen 568">
          <a:extLst>
            <a:ext uri="{FF2B5EF4-FFF2-40B4-BE49-F238E27FC236}">
              <a16:creationId xmlns:a16="http://schemas.microsoft.com/office/drawing/2014/main" id="{8BFFA09D-67B3-45F1-9B61-2296D7154545}"/>
            </a:ext>
          </a:extLst>
        </xdr:cNvPr>
        <xdr:cNvPicPr>
          <a:picLocks noChangeAspect="1"/>
        </xdr:cNvPicPr>
      </xdr:nvPicPr>
      <xdr:blipFill>
        <a:blip xmlns:r="http://schemas.openxmlformats.org/officeDocument/2006/relationships" r:embed="rId388"/>
        <a:stretch>
          <a:fillRect/>
        </a:stretch>
      </xdr:blipFill>
      <xdr:spPr>
        <a:xfrm rot="5400000">
          <a:off x="6550310" y="564896353"/>
          <a:ext cx="1810547" cy="347758"/>
        </a:xfrm>
        <a:prstGeom prst="rect">
          <a:avLst/>
        </a:prstGeom>
      </xdr:spPr>
    </xdr:pic>
    <xdr:clientData/>
  </xdr:oneCellAnchor>
  <xdr:twoCellAnchor editAs="oneCell">
    <xdr:from>
      <xdr:col>3</xdr:col>
      <xdr:colOff>175260</xdr:colOff>
      <xdr:row>285</xdr:row>
      <xdr:rowOff>449580</xdr:rowOff>
    </xdr:from>
    <xdr:to>
      <xdr:col>3</xdr:col>
      <xdr:colOff>1735455</xdr:colOff>
      <xdr:row>285</xdr:row>
      <xdr:rowOff>1275915</xdr:rowOff>
    </xdr:to>
    <xdr:pic>
      <xdr:nvPicPr>
        <xdr:cNvPr id="570" name="Imagen 569">
          <a:extLst>
            <a:ext uri="{FF2B5EF4-FFF2-40B4-BE49-F238E27FC236}">
              <a16:creationId xmlns:a16="http://schemas.microsoft.com/office/drawing/2014/main" id="{D35483E2-1C6A-7AD7-6AD1-B358125A8480}"/>
            </a:ext>
          </a:extLst>
        </xdr:cNvPr>
        <xdr:cNvPicPr>
          <a:picLocks noChangeAspect="1"/>
        </xdr:cNvPicPr>
      </xdr:nvPicPr>
      <xdr:blipFill>
        <a:blip xmlns:r="http://schemas.openxmlformats.org/officeDocument/2006/relationships" r:embed="rId391"/>
        <a:stretch>
          <a:fillRect/>
        </a:stretch>
      </xdr:blipFill>
      <xdr:spPr>
        <a:xfrm>
          <a:off x="2026920" y="566470800"/>
          <a:ext cx="1569720" cy="841575"/>
        </a:xfrm>
        <a:prstGeom prst="rect">
          <a:avLst/>
        </a:prstGeom>
      </xdr:spPr>
    </xdr:pic>
    <xdr:clientData/>
  </xdr:twoCellAnchor>
  <xdr:twoCellAnchor editAs="oneCell">
    <xdr:from>
      <xdr:col>3</xdr:col>
      <xdr:colOff>160021</xdr:colOff>
      <xdr:row>286</xdr:row>
      <xdr:rowOff>373380</xdr:rowOff>
    </xdr:from>
    <xdr:to>
      <xdr:col>3</xdr:col>
      <xdr:colOff>1695451</xdr:colOff>
      <xdr:row>286</xdr:row>
      <xdr:rowOff>1660642</xdr:rowOff>
    </xdr:to>
    <xdr:pic>
      <xdr:nvPicPr>
        <xdr:cNvPr id="571" name="Imagen 570">
          <a:extLst>
            <a:ext uri="{FF2B5EF4-FFF2-40B4-BE49-F238E27FC236}">
              <a16:creationId xmlns:a16="http://schemas.microsoft.com/office/drawing/2014/main" id="{5060C007-6C1B-8B83-AA28-4214F892706B}"/>
            </a:ext>
          </a:extLst>
        </xdr:cNvPr>
        <xdr:cNvPicPr>
          <a:picLocks noChangeAspect="1"/>
        </xdr:cNvPicPr>
      </xdr:nvPicPr>
      <xdr:blipFill>
        <a:blip xmlns:r="http://schemas.openxmlformats.org/officeDocument/2006/relationships" r:embed="rId392"/>
        <a:stretch>
          <a:fillRect/>
        </a:stretch>
      </xdr:blipFill>
      <xdr:spPr>
        <a:xfrm>
          <a:off x="2011681" y="568307220"/>
          <a:ext cx="1524000" cy="1287262"/>
        </a:xfrm>
        <a:prstGeom prst="rect">
          <a:avLst/>
        </a:prstGeom>
      </xdr:spPr>
    </xdr:pic>
    <xdr:clientData/>
  </xdr:twoCellAnchor>
  <xdr:twoCellAnchor editAs="oneCell">
    <xdr:from>
      <xdr:col>7</xdr:col>
      <xdr:colOff>45720</xdr:colOff>
      <xdr:row>286</xdr:row>
      <xdr:rowOff>411785</xdr:rowOff>
    </xdr:from>
    <xdr:to>
      <xdr:col>7</xdr:col>
      <xdr:colOff>1203959</xdr:colOff>
      <xdr:row>286</xdr:row>
      <xdr:rowOff>721432</xdr:rowOff>
    </xdr:to>
    <xdr:pic>
      <xdr:nvPicPr>
        <xdr:cNvPr id="572" name="Imagen 571">
          <a:extLst>
            <a:ext uri="{FF2B5EF4-FFF2-40B4-BE49-F238E27FC236}">
              <a16:creationId xmlns:a16="http://schemas.microsoft.com/office/drawing/2014/main" id="{A48F3171-88A2-FC14-6C95-152582FB269F}"/>
            </a:ext>
          </a:extLst>
        </xdr:cNvPr>
        <xdr:cNvPicPr>
          <a:picLocks noChangeAspect="1"/>
        </xdr:cNvPicPr>
      </xdr:nvPicPr>
      <xdr:blipFill>
        <a:blip xmlns:r="http://schemas.openxmlformats.org/officeDocument/2006/relationships" r:embed="rId393"/>
        <a:stretch>
          <a:fillRect/>
        </a:stretch>
      </xdr:blipFill>
      <xdr:spPr>
        <a:xfrm>
          <a:off x="6903720" y="568345625"/>
          <a:ext cx="1150619" cy="309647"/>
        </a:xfrm>
        <a:prstGeom prst="rect">
          <a:avLst/>
        </a:prstGeom>
      </xdr:spPr>
    </xdr:pic>
    <xdr:clientData/>
  </xdr:twoCellAnchor>
  <xdr:twoCellAnchor editAs="oneCell">
    <xdr:from>
      <xdr:col>7</xdr:col>
      <xdr:colOff>30481</xdr:colOff>
      <xdr:row>286</xdr:row>
      <xdr:rowOff>864928</xdr:rowOff>
    </xdr:from>
    <xdr:to>
      <xdr:col>7</xdr:col>
      <xdr:colOff>1200150</xdr:colOff>
      <xdr:row>286</xdr:row>
      <xdr:rowOff>1158240</xdr:rowOff>
    </xdr:to>
    <xdr:pic>
      <xdr:nvPicPr>
        <xdr:cNvPr id="573" name="Imagen 572">
          <a:extLst>
            <a:ext uri="{FF2B5EF4-FFF2-40B4-BE49-F238E27FC236}">
              <a16:creationId xmlns:a16="http://schemas.microsoft.com/office/drawing/2014/main" id="{1F072F25-17A8-556C-E1EF-A68C07ACD6C8}"/>
            </a:ext>
          </a:extLst>
        </xdr:cNvPr>
        <xdr:cNvPicPr>
          <a:picLocks noChangeAspect="1"/>
        </xdr:cNvPicPr>
      </xdr:nvPicPr>
      <xdr:blipFill>
        <a:blip xmlns:r="http://schemas.openxmlformats.org/officeDocument/2006/relationships" r:embed="rId394"/>
        <a:stretch>
          <a:fillRect/>
        </a:stretch>
      </xdr:blipFill>
      <xdr:spPr>
        <a:xfrm>
          <a:off x="6888481" y="568798768"/>
          <a:ext cx="1158239" cy="300932"/>
        </a:xfrm>
        <a:prstGeom prst="rect">
          <a:avLst/>
        </a:prstGeom>
      </xdr:spPr>
    </xdr:pic>
    <xdr:clientData/>
  </xdr:twoCellAnchor>
  <xdr:twoCellAnchor editAs="oneCell">
    <xdr:from>
      <xdr:col>3</xdr:col>
      <xdr:colOff>175261</xdr:colOff>
      <xdr:row>287</xdr:row>
      <xdr:rowOff>320040</xdr:rowOff>
    </xdr:from>
    <xdr:to>
      <xdr:col>3</xdr:col>
      <xdr:colOff>1887856</xdr:colOff>
      <xdr:row>287</xdr:row>
      <xdr:rowOff>1488127</xdr:rowOff>
    </xdr:to>
    <xdr:pic>
      <xdr:nvPicPr>
        <xdr:cNvPr id="574" name="Imagen 573">
          <a:extLst>
            <a:ext uri="{FF2B5EF4-FFF2-40B4-BE49-F238E27FC236}">
              <a16:creationId xmlns:a16="http://schemas.microsoft.com/office/drawing/2014/main" id="{2614A9D9-61BE-238A-D485-815359168D0C}"/>
            </a:ext>
          </a:extLst>
        </xdr:cNvPr>
        <xdr:cNvPicPr>
          <a:picLocks noChangeAspect="1"/>
        </xdr:cNvPicPr>
      </xdr:nvPicPr>
      <xdr:blipFill>
        <a:blip xmlns:r="http://schemas.openxmlformats.org/officeDocument/2006/relationships" r:embed="rId395"/>
        <a:stretch>
          <a:fillRect/>
        </a:stretch>
      </xdr:blipFill>
      <xdr:spPr>
        <a:xfrm>
          <a:off x="2026921" y="570303660"/>
          <a:ext cx="1722120" cy="1168087"/>
        </a:xfrm>
        <a:prstGeom prst="rect">
          <a:avLst/>
        </a:prstGeom>
      </xdr:spPr>
    </xdr:pic>
    <xdr:clientData/>
  </xdr:twoCellAnchor>
  <xdr:oneCellAnchor>
    <xdr:from>
      <xdr:col>7</xdr:col>
      <xdr:colOff>45720</xdr:colOff>
      <xdr:row>287</xdr:row>
      <xdr:rowOff>411785</xdr:rowOff>
    </xdr:from>
    <xdr:ext cx="1150619" cy="309647"/>
    <xdr:pic>
      <xdr:nvPicPr>
        <xdr:cNvPr id="575" name="Imagen 574">
          <a:extLst>
            <a:ext uri="{FF2B5EF4-FFF2-40B4-BE49-F238E27FC236}">
              <a16:creationId xmlns:a16="http://schemas.microsoft.com/office/drawing/2014/main" id="{998C14BF-6DA4-44B8-A848-E5882A05A804}"/>
            </a:ext>
          </a:extLst>
        </xdr:cNvPr>
        <xdr:cNvPicPr>
          <a:picLocks noChangeAspect="1"/>
        </xdr:cNvPicPr>
      </xdr:nvPicPr>
      <xdr:blipFill>
        <a:blip xmlns:r="http://schemas.openxmlformats.org/officeDocument/2006/relationships" r:embed="rId393"/>
        <a:stretch>
          <a:fillRect/>
        </a:stretch>
      </xdr:blipFill>
      <xdr:spPr>
        <a:xfrm>
          <a:off x="6903720" y="568345625"/>
          <a:ext cx="1150619" cy="309647"/>
        </a:xfrm>
        <a:prstGeom prst="rect">
          <a:avLst/>
        </a:prstGeom>
      </xdr:spPr>
    </xdr:pic>
    <xdr:clientData/>
  </xdr:oneCellAnchor>
  <xdr:oneCellAnchor>
    <xdr:from>
      <xdr:col>7</xdr:col>
      <xdr:colOff>30481</xdr:colOff>
      <xdr:row>287</xdr:row>
      <xdr:rowOff>864928</xdr:rowOff>
    </xdr:from>
    <xdr:ext cx="1158239" cy="300932"/>
    <xdr:pic>
      <xdr:nvPicPr>
        <xdr:cNvPr id="576" name="Imagen 575">
          <a:extLst>
            <a:ext uri="{FF2B5EF4-FFF2-40B4-BE49-F238E27FC236}">
              <a16:creationId xmlns:a16="http://schemas.microsoft.com/office/drawing/2014/main" id="{4E117AD8-581C-4228-BE6D-25136902BE20}"/>
            </a:ext>
          </a:extLst>
        </xdr:cNvPr>
        <xdr:cNvPicPr>
          <a:picLocks noChangeAspect="1"/>
        </xdr:cNvPicPr>
      </xdr:nvPicPr>
      <xdr:blipFill>
        <a:blip xmlns:r="http://schemas.openxmlformats.org/officeDocument/2006/relationships" r:embed="rId394"/>
        <a:stretch>
          <a:fillRect/>
        </a:stretch>
      </xdr:blipFill>
      <xdr:spPr>
        <a:xfrm>
          <a:off x="6888481" y="568798768"/>
          <a:ext cx="1158239" cy="300932"/>
        </a:xfrm>
        <a:prstGeom prst="rect">
          <a:avLst/>
        </a:prstGeom>
      </xdr:spPr>
    </xdr:pic>
    <xdr:clientData/>
  </xdr:oneCellAnchor>
  <xdr:oneCellAnchor>
    <xdr:from>
      <xdr:col>7</xdr:col>
      <xdr:colOff>45720</xdr:colOff>
      <xdr:row>288</xdr:row>
      <xdr:rowOff>411785</xdr:rowOff>
    </xdr:from>
    <xdr:ext cx="1150619" cy="309647"/>
    <xdr:pic>
      <xdr:nvPicPr>
        <xdr:cNvPr id="577" name="Imagen 576">
          <a:extLst>
            <a:ext uri="{FF2B5EF4-FFF2-40B4-BE49-F238E27FC236}">
              <a16:creationId xmlns:a16="http://schemas.microsoft.com/office/drawing/2014/main" id="{F7264872-301F-499C-8A29-EDB6C34B2A30}"/>
            </a:ext>
          </a:extLst>
        </xdr:cNvPr>
        <xdr:cNvPicPr>
          <a:picLocks noChangeAspect="1"/>
        </xdr:cNvPicPr>
      </xdr:nvPicPr>
      <xdr:blipFill>
        <a:blip xmlns:r="http://schemas.openxmlformats.org/officeDocument/2006/relationships" r:embed="rId393"/>
        <a:stretch>
          <a:fillRect/>
        </a:stretch>
      </xdr:blipFill>
      <xdr:spPr>
        <a:xfrm>
          <a:off x="6903720" y="570395405"/>
          <a:ext cx="1150619" cy="309647"/>
        </a:xfrm>
        <a:prstGeom prst="rect">
          <a:avLst/>
        </a:prstGeom>
      </xdr:spPr>
    </xdr:pic>
    <xdr:clientData/>
  </xdr:oneCellAnchor>
  <xdr:oneCellAnchor>
    <xdr:from>
      <xdr:col>7</xdr:col>
      <xdr:colOff>30481</xdr:colOff>
      <xdr:row>288</xdr:row>
      <xdr:rowOff>864928</xdr:rowOff>
    </xdr:from>
    <xdr:ext cx="1158239" cy="300932"/>
    <xdr:pic>
      <xdr:nvPicPr>
        <xdr:cNvPr id="578" name="Imagen 577">
          <a:extLst>
            <a:ext uri="{FF2B5EF4-FFF2-40B4-BE49-F238E27FC236}">
              <a16:creationId xmlns:a16="http://schemas.microsoft.com/office/drawing/2014/main" id="{5D37C6CC-C182-4557-81B3-4BCE3B047EB0}"/>
            </a:ext>
          </a:extLst>
        </xdr:cNvPr>
        <xdr:cNvPicPr>
          <a:picLocks noChangeAspect="1"/>
        </xdr:cNvPicPr>
      </xdr:nvPicPr>
      <xdr:blipFill>
        <a:blip xmlns:r="http://schemas.openxmlformats.org/officeDocument/2006/relationships" r:embed="rId394"/>
        <a:stretch>
          <a:fillRect/>
        </a:stretch>
      </xdr:blipFill>
      <xdr:spPr>
        <a:xfrm>
          <a:off x="6888481" y="570848548"/>
          <a:ext cx="1158239" cy="300932"/>
        </a:xfrm>
        <a:prstGeom prst="rect">
          <a:avLst/>
        </a:prstGeom>
      </xdr:spPr>
    </xdr:pic>
    <xdr:clientData/>
  </xdr:oneCellAnchor>
  <xdr:twoCellAnchor editAs="oneCell">
    <xdr:from>
      <xdr:col>3</xdr:col>
      <xdr:colOff>160020</xdr:colOff>
      <xdr:row>288</xdr:row>
      <xdr:rowOff>492147</xdr:rowOff>
    </xdr:from>
    <xdr:to>
      <xdr:col>3</xdr:col>
      <xdr:colOff>1844040</xdr:colOff>
      <xdr:row>288</xdr:row>
      <xdr:rowOff>1524000</xdr:rowOff>
    </xdr:to>
    <xdr:pic>
      <xdr:nvPicPr>
        <xdr:cNvPr id="579" name="Imagen 578">
          <a:extLst>
            <a:ext uri="{FF2B5EF4-FFF2-40B4-BE49-F238E27FC236}">
              <a16:creationId xmlns:a16="http://schemas.microsoft.com/office/drawing/2014/main" id="{CB75D6DB-D057-30ED-AC46-9728F2CA6153}"/>
            </a:ext>
          </a:extLst>
        </xdr:cNvPr>
        <xdr:cNvPicPr>
          <a:picLocks noChangeAspect="1"/>
        </xdr:cNvPicPr>
      </xdr:nvPicPr>
      <xdr:blipFill>
        <a:blip xmlns:r="http://schemas.openxmlformats.org/officeDocument/2006/relationships" r:embed="rId396"/>
        <a:stretch>
          <a:fillRect/>
        </a:stretch>
      </xdr:blipFill>
      <xdr:spPr>
        <a:xfrm>
          <a:off x="2011680" y="572525547"/>
          <a:ext cx="1684020" cy="1031853"/>
        </a:xfrm>
        <a:prstGeom prst="rect">
          <a:avLst/>
        </a:prstGeom>
      </xdr:spPr>
    </xdr:pic>
    <xdr:clientData/>
  </xdr:twoCellAnchor>
  <xdr:oneCellAnchor>
    <xdr:from>
      <xdr:col>7</xdr:col>
      <xdr:colOff>45720</xdr:colOff>
      <xdr:row>289</xdr:row>
      <xdr:rowOff>411785</xdr:rowOff>
    </xdr:from>
    <xdr:ext cx="1150619" cy="309647"/>
    <xdr:pic>
      <xdr:nvPicPr>
        <xdr:cNvPr id="580" name="Imagen 579">
          <a:extLst>
            <a:ext uri="{FF2B5EF4-FFF2-40B4-BE49-F238E27FC236}">
              <a16:creationId xmlns:a16="http://schemas.microsoft.com/office/drawing/2014/main" id="{4560A427-F970-475F-91AC-6769DF5BECE6}"/>
            </a:ext>
          </a:extLst>
        </xdr:cNvPr>
        <xdr:cNvPicPr>
          <a:picLocks noChangeAspect="1"/>
        </xdr:cNvPicPr>
      </xdr:nvPicPr>
      <xdr:blipFill>
        <a:blip xmlns:r="http://schemas.openxmlformats.org/officeDocument/2006/relationships" r:embed="rId393"/>
        <a:stretch>
          <a:fillRect/>
        </a:stretch>
      </xdr:blipFill>
      <xdr:spPr>
        <a:xfrm>
          <a:off x="6915150" y="572348030"/>
          <a:ext cx="1150619" cy="309647"/>
        </a:xfrm>
        <a:prstGeom prst="rect">
          <a:avLst/>
        </a:prstGeom>
      </xdr:spPr>
    </xdr:pic>
    <xdr:clientData/>
  </xdr:oneCellAnchor>
  <xdr:oneCellAnchor>
    <xdr:from>
      <xdr:col>7</xdr:col>
      <xdr:colOff>30481</xdr:colOff>
      <xdr:row>289</xdr:row>
      <xdr:rowOff>864928</xdr:rowOff>
    </xdr:from>
    <xdr:ext cx="1158239" cy="300932"/>
    <xdr:pic>
      <xdr:nvPicPr>
        <xdr:cNvPr id="581" name="Imagen 580">
          <a:extLst>
            <a:ext uri="{FF2B5EF4-FFF2-40B4-BE49-F238E27FC236}">
              <a16:creationId xmlns:a16="http://schemas.microsoft.com/office/drawing/2014/main" id="{955DCF97-6EC2-4C83-B522-8D2BD6A8F864}"/>
            </a:ext>
          </a:extLst>
        </xdr:cNvPr>
        <xdr:cNvPicPr>
          <a:picLocks noChangeAspect="1"/>
        </xdr:cNvPicPr>
      </xdr:nvPicPr>
      <xdr:blipFill>
        <a:blip xmlns:r="http://schemas.openxmlformats.org/officeDocument/2006/relationships" r:embed="rId394"/>
        <a:stretch>
          <a:fillRect/>
        </a:stretch>
      </xdr:blipFill>
      <xdr:spPr>
        <a:xfrm>
          <a:off x="6896101" y="572801173"/>
          <a:ext cx="1158239" cy="300932"/>
        </a:xfrm>
        <a:prstGeom prst="rect">
          <a:avLst/>
        </a:prstGeom>
      </xdr:spPr>
    </xdr:pic>
    <xdr:clientData/>
  </xdr:oneCellAnchor>
  <xdr:twoCellAnchor editAs="oneCell">
    <xdr:from>
      <xdr:col>3</xdr:col>
      <xdr:colOff>49530</xdr:colOff>
      <xdr:row>289</xdr:row>
      <xdr:rowOff>571500</xdr:rowOff>
    </xdr:from>
    <xdr:to>
      <xdr:col>3</xdr:col>
      <xdr:colOff>1912620</xdr:colOff>
      <xdr:row>289</xdr:row>
      <xdr:rowOff>1544880</xdr:rowOff>
    </xdr:to>
    <xdr:pic>
      <xdr:nvPicPr>
        <xdr:cNvPr id="582" name="Imagen 581">
          <a:extLst>
            <a:ext uri="{FF2B5EF4-FFF2-40B4-BE49-F238E27FC236}">
              <a16:creationId xmlns:a16="http://schemas.microsoft.com/office/drawing/2014/main" id="{ED6971A1-02B6-E347-7BD3-7E8AA996E35E}"/>
            </a:ext>
          </a:extLst>
        </xdr:cNvPr>
        <xdr:cNvPicPr>
          <a:picLocks noChangeAspect="1"/>
        </xdr:cNvPicPr>
      </xdr:nvPicPr>
      <xdr:blipFill>
        <a:blip xmlns:r="http://schemas.openxmlformats.org/officeDocument/2006/relationships" r:embed="rId397"/>
        <a:stretch>
          <a:fillRect/>
        </a:stretch>
      </xdr:blipFill>
      <xdr:spPr>
        <a:xfrm>
          <a:off x="1906905" y="574557525"/>
          <a:ext cx="1872615" cy="965760"/>
        </a:xfrm>
        <a:prstGeom prst="rect">
          <a:avLst/>
        </a:prstGeom>
      </xdr:spPr>
    </xdr:pic>
    <xdr:clientData/>
  </xdr:twoCellAnchor>
  <xdr:twoCellAnchor editAs="oneCell">
    <xdr:from>
      <xdr:col>3</xdr:col>
      <xdr:colOff>95251</xdr:colOff>
      <xdr:row>290</xdr:row>
      <xdr:rowOff>409575</xdr:rowOff>
    </xdr:from>
    <xdr:to>
      <xdr:col>3</xdr:col>
      <xdr:colOff>1825301</xdr:colOff>
      <xdr:row>290</xdr:row>
      <xdr:rowOff>1733550</xdr:rowOff>
    </xdr:to>
    <xdr:pic>
      <xdr:nvPicPr>
        <xdr:cNvPr id="583" name="Imagen 582">
          <a:extLst>
            <a:ext uri="{FF2B5EF4-FFF2-40B4-BE49-F238E27FC236}">
              <a16:creationId xmlns:a16="http://schemas.microsoft.com/office/drawing/2014/main" id="{9074D648-5F4E-93D6-602A-1A65DA428576}"/>
            </a:ext>
          </a:extLst>
        </xdr:cNvPr>
        <xdr:cNvPicPr>
          <a:picLocks noChangeAspect="1"/>
        </xdr:cNvPicPr>
      </xdr:nvPicPr>
      <xdr:blipFill>
        <a:blip xmlns:r="http://schemas.openxmlformats.org/officeDocument/2006/relationships" r:embed="rId398"/>
        <a:stretch>
          <a:fillRect/>
        </a:stretch>
      </xdr:blipFill>
      <xdr:spPr>
        <a:xfrm>
          <a:off x="1952626" y="576443475"/>
          <a:ext cx="1730050" cy="1310640"/>
        </a:xfrm>
        <a:prstGeom prst="rect">
          <a:avLst/>
        </a:prstGeom>
      </xdr:spPr>
    </xdr:pic>
    <xdr:clientData/>
  </xdr:twoCellAnchor>
  <xdr:twoCellAnchor editAs="oneCell">
    <xdr:from>
      <xdr:col>7</xdr:col>
      <xdr:colOff>367665</xdr:colOff>
      <xdr:row>290</xdr:row>
      <xdr:rowOff>767715</xdr:rowOff>
    </xdr:from>
    <xdr:to>
      <xdr:col>7</xdr:col>
      <xdr:colOff>819376</xdr:colOff>
      <xdr:row>290</xdr:row>
      <xdr:rowOff>1215390</xdr:rowOff>
    </xdr:to>
    <xdr:pic>
      <xdr:nvPicPr>
        <xdr:cNvPr id="584" name="Imagen 583">
          <a:extLst>
            <a:ext uri="{FF2B5EF4-FFF2-40B4-BE49-F238E27FC236}">
              <a16:creationId xmlns:a16="http://schemas.microsoft.com/office/drawing/2014/main" id="{F88ACEFB-4EE8-B54A-EDF2-854F37E9D573}"/>
            </a:ext>
          </a:extLst>
        </xdr:cNvPr>
        <xdr:cNvPicPr>
          <a:picLocks noChangeAspect="1"/>
        </xdr:cNvPicPr>
      </xdr:nvPicPr>
      <xdr:blipFill>
        <a:blip xmlns:r="http://schemas.openxmlformats.org/officeDocument/2006/relationships" r:embed="rId399"/>
        <a:stretch>
          <a:fillRect/>
        </a:stretch>
      </xdr:blipFill>
      <xdr:spPr>
        <a:xfrm>
          <a:off x="7235190" y="576801615"/>
          <a:ext cx="440281" cy="447675"/>
        </a:xfrm>
        <a:prstGeom prst="rect">
          <a:avLst/>
        </a:prstGeom>
      </xdr:spPr>
    </xdr:pic>
    <xdr:clientData/>
  </xdr:twoCellAnchor>
  <xdr:oneCellAnchor>
    <xdr:from>
      <xdr:col>7</xdr:col>
      <xdr:colOff>367665</xdr:colOff>
      <xdr:row>291</xdr:row>
      <xdr:rowOff>767715</xdr:rowOff>
    </xdr:from>
    <xdr:ext cx="451711" cy="445770"/>
    <xdr:pic>
      <xdr:nvPicPr>
        <xdr:cNvPr id="585" name="Imagen 584">
          <a:extLst>
            <a:ext uri="{FF2B5EF4-FFF2-40B4-BE49-F238E27FC236}">
              <a16:creationId xmlns:a16="http://schemas.microsoft.com/office/drawing/2014/main" id="{5C26F172-8B68-4904-A20C-AEB2B2C5BE5E}"/>
            </a:ext>
          </a:extLst>
        </xdr:cNvPr>
        <xdr:cNvPicPr>
          <a:picLocks noChangeAspect="1"/>
        </xdr:cNvPicPr>
      </xdr:nvPicPr>
      <xdr:blipFill>
        <a:blip xmlns:r="http://schemas.openxmlformats.org/officeDocument/2006/relationships" r:embed="rId399"/>
        <a:stretch>
          <a:fillRect/>
        </a:stretch>
      </xdr:blipFill>
      <xdr:spPr>
        <a:xfrm>
          <a:off x="7231380" y="576803520"/>
          <a:ext cx="451711" cy="445770"/>
        </a:xfrm>
        <a:prstGeom prst="rect">
          <a:avLst/>
        </a:prstGeom>
      </xdr:spPr>
    </xdr:pic>
    <xdr:clientData/>
  </xdr:oneCellAnchor>
  <xdr:twoCellAnchor editAs="oneCell">
    <xdr:from>
      <xdr:col>3</xdr:col>
      <xdr:colOff>142875</xdr:colOff>
      <xdr:row>291</xdr:row>
      <xdr:rowOff>542925</xdr:rowOff>
    </xdr:from>
    <xdr:to>
      <xdr:col>3</xdr:col>
      <xdr:colOff>1775292</xdr:colOff>
      <xdr:row>291</xdr:row>
      <xdr:rowOff>1541145</xdr:rowOff>
    </xdr:to>
    <xdr:pic>
      <xdr:nvPicPr>
        <xdr:cNvPr id="586" name="Imagen 585">
          <a:extLst>
            <a:ext uri="{FF2B5EF4-FFF2-40B4-BE49-F238E27FC236}">
              <a16:creationId xmlns:a16="http://schemas.microsoft.com/office/drawing/2014/main" id="{61CA0857-2F98-14B2-D6BA-A034D8C69BA5}"/>
            </a:ext>
          </a:extLst>
        </xdr:cNvPr>
        <xdr:cNvPicPr>
          <a:picLocks noChangeAspect="1"/>
        </xdr:cNvPicPr>
      </xdr:nvPicPr>
      <xdr:blipFill>
        <a:blip xmlns:r="http://schemas.openxmlformats.org/officeDocument/2006/relationships" r:embed="rId400"/>
        <a:stretch>
          <a:fillRect/>
        </a:stretch>
      </xdr:blipFill>
      <xdr:spPr>
        <a:xfrm>
          <a:off x="2000250" y="578624700"/>
          <a:ext cx="1636227" cy="1002030"/>
        </a:xfrm>
        <a:prstGeom prst="rect">
          <a:avLst/>
        </a:prstGeom>
      </xdr:spPr>
    </xdr:pic>
    <xdr:clientData/>
  </xdr:twoCellAnchor>
  <xdr:twoCellAnchor editAs="oneCell">
    <xdr:from>
      <xdr:col>3</xdr:col>
      <xdr:colOff>37041</xdr:colOff>
      <xdr:row>292</xdr:row>
      <xdr:rowOff>523875</xdr:rowOff>
    </xdr:from>
    <xdr:to>
      <xdr:col>3</xdr:col>
      <xdr:colOff>1882140</xdr:colOff>
      <xdr:row>292</xdr:row>
      <xdr:rowOff>1486098</xdr:rowOff>
    </xdr:to>
    <xdr:pic>
      <xdr:nvPicPr>
        <xdr:cNvPr id="587" name="Imagen 586">
          <a:extLst>
            <a:ext uri="{FF2B5EF4-FFF2-40B4-BE49-F238E27FC236}">
              <a16:creationId xmlns:a16="http://schemas.microsoft.com/office/drawing/2014/main" id="{9C0050F2-D4E2-99FD-9677-DE7B65FB7061}"/>
            </a:ext>
          </a:extLst>
        </xdr:cNvPr>
        <xdr:cNvPicPr>
          <a:picLocks noChangeAspect="1"/>
        </xdr:cNvPicPr>
      </xdr:nvPicPr>
      <xdr:blipFill>
        <a:blip xmlns:r="http://schemas.openxmlformats.org/officeDocument/2006/relationships" r:embed="rId401"/>
        <a:stretch>
          <a:fillRect/>
        </a:stretch>
      </xdr:blipFill>
      <xdr:spPr>
        <a:xfrm>
          <a:off x="1894416" y="580653525"/>
          <a:ext cx="1841289" cy="962223"/>
        </a:xfrm>
        <a:prstGeom prst="rect">
          <a:avLst/>
        </a:prstGeom>
      </xdr:spPr>
    </xdr:pic>
    <xdr:clientData/>
  </xdr:twoCellAnchor>
  <xdr:oneCellAnchor>
    <xdr:from>
      <xdr:col>7</xdr:col>
      <xdr:colOff>367665</xdr:colOff>
      <xdr:row>292</xdr:row>
      <xdr:rowOff>767715</xdr:rowOff>
    </xdr:from>
    <xdr:ext cx="451711" cy="445770"/>
    <xdr:pic>
      <xdr:nvPicPr>
        <xdr:cNvPr id="588" name="Imagen 587">
          <a:extLst>
            <a:ext uri="{FF2B5EF4-FFF2-40B4-BE49-F238E27FC236}">
              <a16:creationId xmlns:a16="http://schemas.microsoft.com/office/drawing/2014/main" id="{4348DF21-90A2-428B-A2A7-3ADE6D17530B}"/>
            </a:ext>
          </a:extLst>
        </xdr:cNvPr>
        <xdr:cNvPicPr>
          <a:picLocks noChangeAspect="1"/>
        </xdr:cNvPicPr>
      </xdr:nvPicPr>
      <xdr:blipFill>
        <a:blip xmlns:r="http://schemas.openxmlformats.org/officeDocument/2006/relationships" r:embed="rId399"/>
        <a:stretch>
          <a:fillRect/>
        </a:stretch>
      </xdr:blipFill>
      <xdr:spPr>
        <a:xfrm>
          <a:off x="7231380" y="578851395"/>
          <a:ext cx="451711" cy="445770"/>
        </a:xfrm>
        <a:prstGeom prst="rect">
          <a:avLst/>
        </a:prstGeom>
      </xdr:spPr>
    </xdr:pic>
    <xdr:clientData/>
  </xdr:oneCellAnchor>
  <xdr:twoCellAnchor editAs="oneCell">
    <xdr:from>
      <xdr:col>3</xdr:col>
      <xdr:colOff>304800</xdr:colOff>
      <xdr:row>17</xdr:row>
      <xdr:rowOff>200026</xdr:rowOff>
    </xdr:from>
    <xdr:to>
      <xdr:col>3</xdr:col>
      <xdr:colOff>1688089</xdr:colOff>
      <xdr:row>17</xdr:row>
      <xdr:rowOff>2171700</xdr:rowOff>
    </xdr:to>
    <xdr:pic>
      <xdr:nvPicPr>
        <xdr:cNvPr id="589" name="Imagen 588">
          <a:extLst>
            <a:ext uri="{FF2B5EF4-FFF2-40B4-BE49-F238E27FC236}">
              <a16:creationId xmlns:a16="http://schemas.microsoft.com/office/drawing/2014/main" id="{B7A7B413-F08C-D1CF-7AA6-D562D2F6C72B}"/>
            </a:ext>
          </a:extLst>
        </xdr:cNvPr>
        <xdr:cNvPicPr>
          <a:picLocks noChangeAspect="1"/>
        </xdr:cNvPicPr>
      </xdr:nvPicPr>
      <xdr:blipFill>
        <a:blip xmlns:r="http://schemas.openxmlformats.org/officeDocument/2006/relationships" r:embed="rId402"/>
        <a:stretch>
          <a:fillRect/>
        </a:stretch>
      </xdr:blipFill>
      <xdr:spPr>
        <a:xfrm>
          <a:off x="2095500" y="5819776"/>
          <a:ext cx="1383289" cy="1971674"/>
        </a:xfrm>
        <a:prstGeom prst="rect">
          <a:avLst/>
        </a:prstGeom>
      </xdr:spPr>
    </xdr:pic>
    <xdr:clientData/>
  </xdr:twoCellAnchor>
  <xdr:twoCellAnchor editAs="oneCell">
    <xdr:from>
      <xdr:col>3</xdr:col>
      <xdr:colOff>171450</xdr:colOff>
      <xdr:row>51</xdr:row>
      <xdr:rowOff>400050</xdr:rowOff>
    </xdr:from>
    <xdr:to>
      <xdr:col>3</xdr:col>
      <xdr:colOff>1603403</xdr:colOff>
      <xdr:row>51</xdr:row>
      <xdr:rowOff>1990725</xdr:rowOff>
    </xdr:to>
    <xdr:pic>
      <xdr:nvPicPr>
        <xdr:cNvPr id="590" name="Imagen 589">
          <a:extLst>
            <a:ext uri="{FF2B5EF4-FFF2-40B4-BE49-F238E27FC236}">
              <a16:creationId xmlns:a16="http://schemas.microsoft.com/office/drawing/2014/main" id="{901BFB7A-E0D5-A7F1-7B2D-6B1FBFAE1666}"/>
            </a:ext>
          </a:extLst>
        </xdr:cNvPr>
        <xdr:cNvPicPr>
          <a:picLocks noChangeAspect="1"/>
        </xdr:cNvPicPr>
      </xdr:nvPicPr>
      <xdr:blipFill>
        <a:blip xmlns:r="http://schemas.openxmlformats.org/officeDocument/2006/relationships" r:embed="rId403"/>
        <a:stretch>
          <a:fillRect/>
        </a:stretch>
      </xdr:blipFill>
      <xdr:spPr>
        <a:xfrm>
          <a:off x="1962150" y="88677750"/>
          <a:ext cx="1431953" cy="1590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312420</xdr:colOff>
      <xdr:row>3</xdr:row>
      <xdr:rowOff>148591</xdr:rowOff>
    </xdr:from>
    <xdr:ext cx="1556385" cy="1792642"/>
    <xdr:pic>
      <xdr:nvPicPr>
        <xdr:cNvPr id="2" name="Imagen 1">
          <a:extLst>
            <a:ext uri="{FF2B5EF4-FFF2-40B4-BE49-F238E27FC236}">
              <a16:creationId xmlns:a16="http://schemas.microsoft.com/office/drawing/2014/main" id="{A959A790-F08A-4E42-885F-43280479C342}"/>
            </a:ext>
          </a:extLst>
        </xdr:cNvPr>
        <xdr:cNvPicPr>
          <a:picLocks noChangeAspect="1"/>
        </xdr:cNvPicPr>
      </xdr:nvPicPr>
      <xdr:blipFill>
        <a:blip xmlns:r="http://schemas.openxmlformats.org/officeDocument/2006/relationships" r:embed="rId1"/>
        <a:stretch>
          <a:fillRect/>
        </a:stretch>
      </xdr:blipFill>
      <xdr:spPr>
        <a:xfrm>
          <a:off x="6918960" y="994411"/>
          <a:ext cx="1556385" cy="1792642"/>
        </a:xfrm>
        <a:prstGeom prst="rect">
          <a:avLst/>
        </a:prstGeom>
      </xdr:spPr>
    </xdr:pic>
    <xdr:clientData/>
  </xdr:oneCellAnchor>
  <xdr:twoCellAnchor editAs="oneCell">
    <xdr:from>
      <xdr:col>3</xdr:col>
      <xdr:colOff>368877</xdr:colOff>
      <xdr:row>16</xdr:row>
      <xdr:rowOff>20781</xdr:rowOff>
    </xdr:from>
    <xdr:to>
      <xdr:col>3</xdr:col>
      <xdr:colOff>1468582</xdr:colOff>
      <xdr:row>16</xdr:row>
      <xdr:rowOff>1845673</xdr:rowOff>
    </xdr:to>
    <xdr:pic>
      <xdr:nvPicPr>
        <xdr:cNvPr id="18" name="Imagen 17">
          <a:extLst>
            <a:ext uri="{FF2B5EF4-FFF2-40B4-BE49-F238E27FC236}">
              <a16:creationId xmlns:a16="http://schemas.microsoft.com/office/drawing/2014/main" id="{48EC5C69-ED55-420E-BAF6-5726087F3781}"/>
            </a:ext>
          </a:extLst>
        </xdr:cNvPr>
        <xdr:cNvPicPr>
          <a:picLocks noChangeAspect="1"/>
        </xdr:cNvPicPr>
      </xdr:nvPicPr>
      <xdr:blipFill>
        <a:blip xmlns:r="http://schemas.openxmlformats.org/officeDocument/2006/relationships" r:embed="rId2"/>
        <a:stretch>
          <a:fillRect/>
        </a:stretch>
      </xdr:blipFill>
      <xdr:spPr>
        <a:xfrm>
          <a:off x="2557895" y="3131126"/>
          <a:ext cx="1099705" cy="1824892"/>
        </a:xfrm>
        <a:prstGeom prst="rect">
          <a:avLst/>
        </a:prstGeom>
      </xdr:spPr>
    </xdr:pic>
    <xdr:clientData/>
  </xdr:twoCellAnchor>
  <xdr:twoCellAnchor editAs="oneCell">
    <xdr:from>
      <xdr:col>3</xdr:col>
      <xdr:colOff>242455</xdr:colOff>
      <xdr:row>17</xdr:row>
      <xdr:rowOff>77933</xdr:rowOff>
    </xdr:from>
    <xdr:to>
      <xdr:col>3</xdr:col>
      <xdr:colOff>1622194</xdr:colOff>
      <xdr:row>17</xdr:row>
      <xdr:rowOff>1845157</xdr:rowOff>
    </xdr:to>
    <xdr:pic>
      <xdr:nvPicPr>
        <xdr:cNvPr id="19" name="Imagen 18">
          <a:extLst>
            <a:ext uri="{FF2B5EF4-FFF2-40B4-BE49-F238E27FC236}">
              <a16:creationId xmlns:a16="http://schemas.microsoft.com/office/drawing/2014/main" id="{43EF2594-DA26-4CCE-8BDE-63E082081A0A}"/>
            </a:ext>
          </a:extLst>
        </xdr:cNvPr>
        <xdr:cNvPicPr>
          <a:picLocks noChangeAspect="1"/>
        </xdr:cNvPicPr>
      </xdr:nvPicPr>
      <xdr:blipFill>
        <a:blip xmlns:r="http://schemas.openxmlformats.org/officeDocument/2006/relationships" r:embed="rId3"/>
        <a:stretch>
          <a:fillRect/>
        </a:stretch>
      </xdr:blipFill>
      <xdr:spPr>
        <a:xfrm>
          <a:off x="2421775" y="15112193"/>
          <a:ext cx="1385454" cy="1767224"/>
        </a:xfrm>
        <a:prstGeom prst="rect">
          <a:avLst/>
        </a:prstGeom>
      </xdr:spPr>
    </xdr:pic>
    <xdr:clientData/>
  </xdr:twoCellAnchor>
  <xdr:twoCellAnchor editAs="oneCell">
    <xdr:from>
      <xdr:col>3</xdr:col>
      <xdr:colOff>278823</xdr:colOff>
      <xdr:row>18</xdr:row>
      <xdr:rowOff>46759</xdr:rowOff>
    </xdr:from>
    <xdr:to>
      <xdr:col>3</xdr:col>
      <xdr:colOff>1418167</xdr:colOff>
      <xdr:row>18</xdr:row>
      <xdr:rowOff>1554736</xdr:rowOff>
    </xdr:to>
    <xdr:pic>
      <xdr:nvPicPr>
        <xdr:cNvPr id="20" name="Imagen 19">
          <a:extLst>
            <a:ext uri="{FF2B5EF4-FFF2-40B4-BE49-F238E27FC236}">
              <a16:creationId xmlns:a16="http://schemas.microsoft.com/office/drawing/2014/main" id="{7F14D41B-32EB-49EA-A422-1172D8A71198}"/>
            </a:ext>
          </a:extLst>
        </xdr:cNvPr>
        <xdr:cNvPicPr>
          <a:picLocks noChangeAspect="1"/>
        </xdr:cNvPicPr>
      </xdr:nvPicPr>
      <xdr:blipFill>
        <a:blip xmlns:r="http://schemas.openxmlformats.org/officeDocument/2006/relationships" r:embed="rId4"/>
        <a:stretch>
          <a:fillRect/>
        </a:stretch>
      </xdr:blipFill>
      <xdr:spPr>
        <a:xfrm>
          <a:off x="2395490" y="7042342"/>
          <a:ext cx="1139344" cy="1507977"/>
        </a:xfrm>
        <a:prstGeom prst="rect">
          <a:avLst/>
        </a:prstGeom>
      </xdr:spPr>
    </xdr:pic>
    <xdr:clientData/>
  </xdr:twoCellAnchor>
  <xdr:twoCellAnchor editAs="oneCell">
    <xdr:from>
      <xdr:col>3</xdr:col>
      <xdr:colOff>374939</xdr:colOff>
      <xdr:row>19</xdr:row>
      <xdr:rowOff>91787</xdr:rowOff>
    </xdr:from>
    <xdr:to>
      <xdr:col>3</xdr:col>
      <xdr:colOff>1691987</xdr:colOff>
      <xdr:row>19</xdr:row>
      <xdr:rowOff>1997626</xdr:rowOff>
    </xdr:to>
    <xdr:pic>
      <xdr:nvPicPr>
        <xdr:cNvPr id="21" name="Imagen 20">
          <a:extLst>
            <a:ext uri="{FF2B5EF4-FFF2-40B4-BE49-F238E27FC236}">
              <a16:creationId xmlns:a16="http://schemas.microsoft.com/office/drawing/2014/main" id="{97ECAA44-AB5C-4259-A1A8-2D8DDD1E2C0E}"/>
            </a:ext>
          </a:extLst>
        </xdr:cNvPr>
        <xdr:cNvPicPr>
          <a:picLocks noChangeAspect="1"/>
        </xdr:cNvPicPr>
      </xdr:nvPicPr>
      <xdr:blipFill>
        <a:blip xmlns:r="http://schemas.openxmlformats.org/officeDocument/2006/relationships" r:embed="rId5"/>
        <a:stretch>
          <a:fillRect/>
        </a:stretch>
      </xdr:blipFill>
      <xdr:spPr>
        <a:xfrm>
          <a:off x="2563957" y="8882496"/>
          <a:ext cx="1307523" cy="1896314"/>
        </a:xfrm>
        <a:prstGeom prst="rect">
          <a:avLst/>
        </a:prstGeom>
      </xdr:spPr>
    </xdr:pic>
    <xdr:clientData/>
  </xdr:twoCellAnchor>
  <xdr:twoCellAnchor editAs="oneCell">
    <xdr:from>
      <xdr:col>3</xdr:col>
      <xdr:colOff>320387</xdr:colOff>
      <xdr:row>20</xdr:row>
      <xdr:rowOff>121227</xdr:rowOff>
    </xdr:from>
    <xdr:to>
      <xdr:col>3</xdr:col>
      <xdr:colOff>1636569</xdr:colOff>
      <xdr:row>20</xdr:row>
      <xdr:rowOff>1885924</xdr:rowOff>
    </xdr:to>
    <xdr:pic>
      <xdr:nvPicPr>
        <xdr:cNvPr id="22" name="Imagen 21">
          <a:extLst>
            <a:ext uri="{FF2B5EF4-FFF2-40B4-BE49-F238E27FC236}">
              <a16:creationId xmlns:a16="http://schemas.microsoft.com/office/drawing/2014/main" id="{1F46BC94-3729-4CF7-BDB5-189F690E1C3D}"/>
            </a:ext>
          </a:extLst>
        </xdr:cNvPr>
        <xdr:cNvPicPr>
          <a:picLocks noChangeAspect="1"/>
        </xdr:cNvPicPr>
      </xdr:nvPicPr>
      <xdr:blipFill>
        <a:blip xmlns:r="http://schemas.openxmlformats.org/officeDocument/2006/relationships" r:embed="rId6"/>
        <a:stretch>
          <a:fillRect/>
        </a:stretch>
      </xdr:blipFill>
      <xdr:spPr>
        <a:xfrm>
          <a:off x="2499707" y="21160047"/>
          <a:ext cx="1316182" cy="1779937"/>
        </a:xfrm>
        <a:prstGeom prst="rect">
          <a:avLst/>
        </a:prstGeom>
      </xdr:spPr>
    </xdr:pic>
    <xdr:clientData/>
  </xdr:twoCellAnchor>
  <xdr:twoCellAnchor editAs="oneCell">
    <xdr:from>
      <xdr:col>3</xdr:col>
      <xdr:colOff>207818</xdr:colOff>
      <xdr:row>21</xdr:row>
      <xdr:rowOff>34637</xdr:rowOff>
    </xdr:from>
    <xdr:to>
      <xdr:col>3</xdr:col>
      <xdr:colOff>1601931</xdr:colOff>
      <xdr:row>21</xdr:row>
      <xdr:rowOff>1925670</xdr:rowOff>
    </xdr:to>
    <xdr:pic>
      <xdr:nvPicPr>
        <xdr:cNvPr id="23" name="Imagen 22">
          <a:extLst>
            <a:ext uri="{FF2B5EF4-FFF2-40B4-BE49-F238E27FC236}">
              <a16:creationId xmlns:a16="http://schemas.microsoft.com/office/drawing/2014/main" id="{78DBA317-010F-48F9-9AE3-CAA259F6350B}"/>
            </a:ext>
          </a:extLst>
        </xdr:cNvPr>
        <xdr:cNvPicPr>
          <a:picLocks noChangeAspect="1"/>
        </xdr:cNvPicPr>
      </xdr:nvPicPr>
      <xdr:blipFill>
        <a:blip xmlns:r="http://schemas.openxmlformats.org/officeDocument/2006/relationships" r:embed="rId7"/>
        <a:stretch>
          <a:fillRect/>
        </a:stretch>
      </xdr:blipFill>
      <xdr:spPr>
        <a:xfrm>
          <a:off x="2387138" y="23024177"/>
          <a:ext cx="1394113" cy="1879603"/>
        </a:xfrm>
        <a:prstGeom prst="rect">
          <a:avLst/>
        </a:prstGeom>
      </xdr:spPr>
    </xdr:pic>
    <xdr:clientData/>
  </xdr:twoCellAnchor>
  <xdr:twoCellAnchor editAs="oneCell">
    <xdr:from>
      <xdr:col>3</xdr:col>
      <xdr:colOff>424294</xdr:colOff>
      <xdr:row>22</xdr:row>
      <xdr:rowOff>60613</xdr:rowOff>
    </xdr:from>
    <xdr:to>
      <xdr:col>3</xdr:col>
      <xdr:colOff>1577912</xdr:colOff>
      <xdr:row>22</xdr:row>
      <xdr:rowOff>1887681</xdr:rowOff>
    </xdr:to>
    <xdr:pic>
      <xdr:nvPicPr>
        <xdr:cNvPr id="24" name="Imagen 23">
          <a:extLst>
            <a:ext uri="{FF2B5EF4-FFF2-40B4-BE49-F238E27FC236}">
              <a16:creationId xmlns:a16="http://schemas.microsoft.com/office/drawing/2014/main" id="{A6C0D632-D480-4E98-8D61-D455F1155DCE}"/>
            </a:ext>
          </a:extLst>
        </xdr:cNvPr>
        <xdr:cNvPicPr>
          <a:picLocks noChangeAspect="1"/>
        </xdr:cNvPicPr>
      </xdr:nvPicPr>
      <xdr:blipFill>
        <a:blip xmlns:r="http://schemas.openxmlformats.org/officeDocument/2006/relationships" r:embed="rId8"/>
        <a:stretch>
          <a:fillRect/>
        </a:stretch>
      </xdr:blipFill>
      <xdr:spPr>
        <a:xfrm>
          <a:off x="2603614" y="25000873"/>
          <a:ext cx="1144093" cy="1827068"/>
        </a:xfrm>
        <a:prstGeom prst="rect">
          <a:avLst/>
        </a:prstGeom>
      </xdr:spPr>
    </xdr:pic>
    <xdr:clientData/>
  </xdr:twoCellAnchor>
  <xdr:twoCellAnchor editAs="oneCell">
    <xdr:from>
      <xdr:col>3</xdr:col>
      <xdr:colOff>199161</xdr:colOff>
      <xdr:row>23</xdr:row>
      <xdr:rowOff>34636</xdr:rowOff>
    </xdr:from>
    <xdr:to>
      <xdr:col>3</xdr:col>
      <xdr:colOff>1620958</xdr:colOff>
      <xdr:row>23</xdr:row>
      <xdr:rowOff>1905000</xdr:rowOff>
    </xdr:to>
    <xdr:pic>
      <xdr:nvPicPr>
        <xdr:cNvPr id="25" name="Imagen 24">
          <a:extLst>
            <a:ext uri="{FF2B5EF4-FFF2-40B4-BE49-F238E27FC236}">
              <a16:creationId xmlns:a16="http://schemas.microsoft.com/office/drawing/2014/main" id="{E990C70C-76B3-4422-B809-3656703863F9}"/>
            </a:ext>
          </a:extLst>
        </xdr:cNvPr>
        <xdr:cNvPicPr>
          <a:picLocks noChangeAspect="1"/>
        </xdr:cNvPicPr>
      </xdr:nvPicPr>
      <xdr:blipFill>
        <a:blip xmlns:r="http://schemas.openxmlformats.org/officeDocument/2006/relationships" r:embed="rId9"/>
        <a:stretch>
          <a:fillRect/>
        </a:stretch>
      </xdr:blipFill>
      <xdr:spPr>
        <a:xfrm>
          <a:off x="2378481" y="26925616"/>
          <a:ext cx="1414177" cy="1870364"/>
        </a:xfrm>
        <a:prstGeom prst="rect">
          <a:avLst/>
        </a:prstGeom>
      </xdr:spPr>
    </xdr:pic>
    <xdr:clientData/>
  </xdr:twoCellAnchor>
  <xdr:twoCellAnchor editAs="oneCell">
    <xdr:from>
      <xdr:col>3</xdr:col>
      <xdr:colOff>251114</xdr:colOff>
      <xdr:row>24</xdr:row>
      <xdr:rowOff>138546</xdr:rowOff>
    </xdr:from>
    <xdr:to>
      <xdr:col>3</xdr:col>
      <xdr:colOff>1583748</xdr:colOff>
      <xdr:row>24</xdr:row>
      <xdr:rowOff>1920891</xdr:rowOff>
    </xdr:to>
    <xdr:pic>
      <xdr:nvPicPr>
        <xdr:cNvPr id="26" name="Imagen 25">
          <a:extLst>
            <a:ext uri="{FF2B5EF4-FFF2-40B4-BE49-F238E27FC236}">
              <a16:creationId xmlns:a16="http://schemas.microsoft.com/office/drawing/2014/main" id="{86FA1F29-A278-4459-A031-7639DB486CF4}"/>
            </a:ext>
          </a:extLst>
        </xdr:cNvPr>
        <xdr:cNvPicPr>
          <a:picLocks noChangeAspect="1"/>
        </xdr:cNvPicPr>
      </xdr:nvPicPr>
      <xdr:blipFill>
        <a:blip xmlns:r="http://schemas.openxmlformats.org/officeDocument/2006/relationships" r:embed="rId10"/>
        <a:stretch>
          <a:fillRect/>
        </a:stretch>
      </xdr:blipFill>
      <xdr:spPr>
        <a:xfrm>
          <a:off x="2430434" y="28980246"/>
          <a:ext cx="1342159" cy="1772820"/>
        </a:xfrm>
        <a:prstGeom prst="rect">
          <a:avLst/>
        </a:prstGeom>
      </xdr:spPr>
    </xdr:pic>
    <xdr:clientData/>
  </xdr:twoCellAnchor>
  <xdr:twoCellAnchor editAs="oneCell">
    <xdr:from>
      <xdr:col>3</xdr:col>
      <xdr:colOff>292679</xdr:colOff>
      <xdr:row>25</xdr:row>
      <xdr:rowOff>51955</xdr:rowOff>
    </xdr:from>
    <xdr:to>
      <xdr:col>3</xdr:col>
      <xdr:colOff>1653887</xdr:colOff>
      <xdr:row>25</xdr:row>
      <xdr:rowOff>1924774</xdr:rowOff>
    </xdr:to>
    <xdr:pic>
      <xdr:nvPicPr>
        <xdr:cNvPr id="27" name="Imagen 26">
          <a:extLst>
            <a:ext uri="{FF2B5EF4-FFF2-40B4-BE49-F238E27FC236}">
              <a16:creationId xmlns:a16="http://schemas.microsoft.com/office/drawing/2014/main" id="{7F241FAF-FABF-4B48-A615-338D0B2F91BF}"/>
            </a:ext>
          </a:extLst>
        </xdr:cNvPr>
        <xdr:cNvPicPr>
          <a:picLocks noChangeAspect="1"/>
        </xdr:cNvPicPr>
      </xdr:nvPicPr>
      <xdr:blipFill>
        <a:blip xmlns:r="http://schemas.openxmlformats.org/officeDocument/2006/relationships" r:embed="rId11"/>
        <a:stretch>
          <a:fillRect/>
        </a:stretch>
      </xdr:blipFill>
      <xdr:spPr>
        <a:xfrm>
          <a:off x="2471999" y="30844375"/>
          <a:ext cx="1361208" cy="1865199"/>
        </a:xfrm>
        <a:prstGeom prst="rect">
          <a:avLst/>
        </a:prstGeom>
      </xdr:spPr>
    </xdr:pic>
    <xdr:clientData/>
  </xdr:twoCellAnchor>
  <xdr:twoCellAnchor editAs="oneCell">
    <xdr:from>
      <xdr:col>3</xdr:col>
      <xdr:colOff>104343</xdr:colOff>
      <xdr:row>27</xdr:row>
      <xdr:rowOff>368009</xdr:rowOff>
    </xdr:from>
    <xdr:to>
      <xdr:col>3</xdr:col>
      <xdr:colOff>1430881</xdr:colOff>
      <xdr:row>27</xdr:row>
      <xdr:rowOff>2420908</xdr:rowOff>
    </xdr:to>
    <xdr:pic>
      <xdr:nvPicPr>
        <xdr:cNvPr id="28" name="Imagen 27">
          <a:extLst>
            <a:ext uri="{FF2B5EF4-FFF2-40B4-BE49-F238E27FC236}">
              <a16:creationId xmlns:a16="http://schemas.microsoft.com/office/drawing/2014/main" id="{016A79B9-492A-4807-9D47-6E812EC8B1D7}"/>
            </a:ext>
          </a:extLst>
        </xdr:cNvPr>
        <xdr:cNvPicPr>
          <a:picLocks noChangeAspect="1"/>
        </xdr:cNvPicPr>
      </xdr:nvPicPr>
      <xdr:blipFill>
        <a:blip xmlns:r="http://schemas.openxmlformats.org/officeDocument/2006/relationships" r:embed="rId12"/>
        <a:stretch>
          <a:fillRect/>
        </a:stretch>
      </xdr:blipFill>
      <xdr:spPr>
        <a:xfrm>
          <a:off x="2293361" y="25479373"/>
          <a:ext cx="1318918" cy="2045279"/>
        </a:xfrm>
        <a:prstGeom prst="rect">
          <a:avLst/>
        </a:prstGeom>
      </xdr:spPr>
    </xdr:pic>
    <xdr:clientData/>
  </xdr:twoCellAnchor>
  <xdr:twoCellAnchor editAs="oneCell">
    <xdr:from>
      <xdr:col>3</xdr:col>
      <xdr:colOff>174915</xdr:colOff>
      <xdr:row>28</xdr:row>
      <xdr:rowOff>545528</xdr:rowOff>
    </xdr:from>
    <xdr:to>
      <xdr:col>3</xdr:col>
      <xdr:colOff>1390651</xdr:colOff>
      <xdr:row>29</xdr:row>
      <xdr:rowOff>1073</xdr:rowOff>
    </xdr:to>
    <xdr:pic>
      <xdr:nvPicPr>
        <xdr:cNvPr id="29" name="Imagen 28">
          <a:extLst>
            <a:ext uri="{FF2B5EF4-FFF2-40B4-BE49-F238E27FC236}">
              <a16:creationId xmlns:a16="http://schemas.microsoft.com/office/drawing/2014/main" id="{40AA1B3A-94AE-4617-A3B2-61DD60126294}"/>
            </a:ext>
          </a:extLst>
        </xdr:cNvPr>
        <xdr:cNvPicPr>
          <a:picLocks noChangeAspect="1"/>
        </xdr:cNvPicPr>
      </xdr:nvPicPr>
      <xdr:blipFill>
        <a:blip xmlns:r="http://schemas.openxmlformats.org/officeDocument/2006/relationships" r:embed="rId13"/>
        <a:stretch>
          <a:fillRect/>
        </a:stretch>
      </xdr:blipFill>
      <xdr:spPr>
        <a:xfrm>
          <a:off x="2354235" y="38637908"/>
          <a:ext cx="1215736" cy="2183505"/>
        </a:xfrm>
        <a:prstGeom prst="rect">
          <a:avLst/>
        </a:prstGeom>
      </xdr:spPr>
    </xdr:pic>
    <xdr:clientData/>
  </xdr:twoCellAnchor>
  <xdr:oneCellAnchor>
    <xdr:from>
      <xdr:col>3</xdr:col>
      <xdr:colOff>138544</xdr:colOff>
      <xdr:row>29</xdr:row>
      <xdr:rowOff>384602</xdr:rowOff>
    </xdr:from>
    <xdr:ext cx="1325174" cy="2168098"/>
    <xdr:pic>
      <xdr:nvPicPr>
        <xdr:cNvPr id="30" name="Imagen 29">
          <a:extLst>
            <a:ext uri="{FF2B5EF4-FFF2-40B4-BE49-F238E27FC236}">
              <a16:creationId xmlns:a16="http://schemas.microsoft.com/office/drawing/2014/main" id="{61FF2DA9-E8AE-4A7C-BBB1-F9C89132D5CB}"/>
            </a:ext>
          </a:extLst>
        </xdr:cNvPr>
        <xdr:cNvPicPr>
          <a:picLocks noChangeAspect="1"/>
        </xdr:cNvPicPr>
      </xdr:nvPicPr>
      <xdr:blipFill>
        <a:blip xmlns:r="http://schemas.openxmlformats.org/officeDocument/2006/relationships" r:embed="rId14"/>
        <a:stretch>
          <a:fillRect/>
        </a:stretch>
      </xdr:blipFill>
      <xdr:spPr>
        <a:xfrm>
          <a:off x="2317864" y="41204942"/>
          <a:ext cx="1325174" cy="2168098"/>
        </a:xfrm>
        <a:prstGeom prst="rect">
          <a:avLst/>
        </a:prstGeom>
      </xdr:spPr>
    </xdr:pic>
    <xdr:clientData/>
  </xdr:oneCellAnchor>
  <xdr:twoCellAnchor editAs="oneCell">
    <xdr:from>
      <xdr:col>3</xdr:col>
      <xdr:colOff>104775</xdr:colOff>
      <xdr:row>30</xdr:row>
      <xdr:rowOff>114300</xdr:rowOff>
    </xdr:from>
    <xdr:to>
      <xdr:col>3</xdr:col>
      <xdr:colOff>1752600</xdr:colOff>
      <xdr:row>30</xdr:row>
      <xdr:rowOff>2422513</xdr:rowOff>
    </xdr:to>
    <xdr:pic>
      <xdr:nvPicPr>
        <xdr:cNvPr id="31" name="Imagen 30">
          <a:extLst>
            <a:ext uri="{FF2B5EF4-FFF2-40B4-BE49-F238E27FC236}">
              <a16:creationId xmlns:a16="http://schemas.microsoft.com/office/drawing/2014/main" id="{225CBD12-C251-4C3C-B5E9-FFC5A607FEE5}"/>
            </a:ext>
          </a:extLst>
        </xdr:cNvPr>
        <xdr:cNvPicPr>
          <a:picLocks noChangeAspect="1"/>
        </xdr:cNvPicPr>
      </xdr:nvPicPr>
      <xdr:blipFill>
        <a:blip xmlns:r="http://schemas.openxmlformats.org/officeDocument/2006/relationships" r:embed="rId15"/>
        <a:stretch>
          <a:fillRect/>
        </a:stretch>
      </xdr:blipFill>
      <xdr:spPr>
        <a:xfrm>
          <a:off x="2284095" y="43510200"/>
          <a:ext cx="1647825" cy="2308213"/>
        </a:xfrm>
        <a:prstGeom prst="rect">
          <a:avLst/>
        </a:prstGeom>
      </xdr:spPr>
    </xdr:pic>
    <xdr:clientData/>
  </xdr:twoCellAnchor>
  <xdr:twoCellAnchor editAs="oneCell">
    <xdr:from>
      <xdr:col>3</xdr:col>
      <xdr:colOff>403514</xdr:colOff>
      <xdr:row>26</xdr:row>
      <xdr:rowOff>140926</xdr:rowOff>
    </xdr:from>
    <xdr:to>
      <xdr:col>3</xdr:col>
      <xdr:colOff>1619250</xdr:colOff>
      <xdr:row>26</xdr:row>
      <xdr:rowOff>2303476</xdr:rowOff>
    </xdr:to>
    <xdr:pic>
      <xdr:nvPicPr>
        <xdr:cNvPr id="32" name="Imagen 31">
          <a:extLst>
            <a:ext uri="{FF2B5EF4-FFF2-40B4-BE49-F238E27FC236}">
              <a16:creationId xmlns:a16="http://schemas.microsoft.com/office/drawing/2014/main" id="{604F5EB3-E9A3-4A71-BB72-B1860B195F7F}"/>
            </a:ext>
          </a:extLst>
        </xdr:cNvPr>
        <xdr:cNvPicPr>
          <a:picLocks noChangeAspect="1"/>
        </xdr:cNvPicPr>
      </xdr:nvPicPr>
      <xdr:blipFill>
        <a:blip xmlns:r="http://schemas.openxmlformats.org/officeDocument/2006/relationships" r:embed="rId13"/>
        <a:stretch>
          <a:fillRect/>
        </a:stretch>
      </xdr:blipFill>
      <xdr:spPr>
        <a:xfrm>
          <a:off x="2592532" y="22758471"/>
          <a:ext cx="1215736" cy="2170170"/>
        </a:xfrm>
        <a:prstGeom prst="rect">
          <a:avLst/>
        </a:prstGeom>
      </xdr:spPr>
    </xdr:pic>
    <xdr:clientData/>
  </xdr:twoCellAnchor>
  <xdr:twoCellAnchor editAs="oneCell">
    <xdr:from>
      <xdr:col>3</xdr:col>
      <xdr:colOff>114301</xdr:colOff>
      <xdr:row>31</xdr:row>
      <xdr:rowOff>171450</xdr:rowOff>
    </xdr:from>
    <xdr:to>
      <xdr:col>3</xdr:col>
      <xdr:colOff>1676401</xdr:colOff>
      <xdr:row>31</xdr:row>
      <xdr:rowOff>2359583</xdr:rowOff>
    </xdr:to>
    <xdr:pic>
      <xdr:nvPicPr>
        <xdr:cNvPr id="33" name="Imagen 32">
          <a:extLst>
            <a:ext uri="{FF2B5EF4-FFF2-40B4-BE49-F238E27FC236}">
              <a16:creationId xmlns:a16="http://schemas.microsoft.com/office/drawing/2014/main" id="{91E9F8CC-CE8D-4514-B607-C06368697144}"/>
            </a:ext>
          </a:extLst>
        </xdr:cNvPr>
        <xdr:cNvPicPr>
          <a:picLocks noChangeAspect="1"/>
        </xdr:cNvPicPr>
      </xdr:nvPicPr>
      <xdr:blipFill>
        <a:blip xmlns:r="http://schemas.openxmlformats.org/officeDocument/2006/relationships" r:embed="rId15"/>
        <a:stretch>
          <a:fillRect/>
        </a:stretch>
      </xdr:blipFill>
      <xdr:spPr>
        <a:xfrm>
          <a:off x="2293621" y="46142910"/>
          <a:ext cx="1562100" cy="2188133"/>
        </a:xfrm>
        <a:prstGeom prst="rect">
          <a:avLst/>
        </a:prstGeom>
      </xdr:spPr>
    </xdr:pic>
    <xdr:clientData/>
  </xdr:twoCellAnchor>
  <xdr:oneCellAnchor>
    <xdr:from>
      <xdr:col>3</xdr:col>
      <xdr:colOff>85726</xdr:colOff>
      <xdr:row>32</xdr:row>
      <xdr:rowOff>676276</xdr:rowOff>
    </xdr:from>
    <xdr:ext cx="1278374" cy="1790700"/>
    <xdr:pic>
      <xdr:nvPicPr>
        <xdr:cNvPr id="34" name="Imagen 33">
          <a:extLst>
            <a:ext uri="{FF2B5EF4-FFF2-40B4-BE49-F238E27FC236}">
              <a16:creationId xmlns:a16="http://schemas.microsoft.com/office/drawing/2014/main" id="{8A6D31AF-AAFF-41F7-B88C-3EEFB36CF02C}"/>
            </a:ext>
          </a:extLst>
        </xdr:cNvPr>
        <xdr:cNvPicPr>
          <a:picLocks noChangeAspect="1"/>
        </xdr:cNvPicPr>
      </xdr:nvPicPr>
      <xdr:blipFill>
        <a:blip xmlns:r="http://schemas.openxmlformats.org/officeDocument/2006/relationships" r:embed="rId15"/>
        <a:stretch>
          <a:fillRect/>
        </a:stretch>
      </xdr:blipFill>
      <xdr:spPr>
        <a:xfrm>
          <a:off x="2265046" y="49223296"/>
          <a:ext cx="1278374" cy="1790700"/>
        </a:xfrm>
        <a:prstGeom prst="rect">
          <a:avLst/>
        </a:prstGeom>
      </xdr:spPr>
    </xdr:pic>
    <xdr:clientData/>
  </xdr:oneCellAnchor>
  <xdr:twoCellAnchor editAs="oneCell">
    <xdr:from>
      <xdr:col>3</xdr:col>
      <xdr:colOff>228600</xdr:colOff>
      <xdr:row>33</xdr:row>
      <xdr:rowOff>104775</xdr:rowOff>
    </xdr:from>
    <xdr:to>
      <xdr:col>3</xdr:col>
      <xdr:colOff>1602045</xdr:colOff>
      <xdr:row>33</xdr:row>
      <xdr:rowOff>2381250</xdr:rowOff>
    </xdr:to>
    <xdr:pic>
      <xdr:nvPicPr>
        <xdr:cNvPr id="35" name="Imagen 34">
          <a:extLst>
            <a:ext uri="{FF2B5EF4-FFF2-40B4-BE49-F238E27FC236}">
              <a16:creationId xmlns:a16="http://schemas.microsoft.com/office/drawing/2014/main" id="{76D17B6B-4292-47D3-9E48-AA8FB515A65B}"/>
            </a:ext>
          </a:extLst>
        </xdr:cNvPr>
        <xdr:cNvPicPr>
          <a:picLocks noChangeAspect="1"/>
        </xdr:cNvPicPr>
      </xdr:nvPicPr>
      <xdr:blipFill>
        <a:blip xmlns:r="http://schemas.openxmlformats.org/officeDocument/2006/relationships" r:embed="rId16"/>
        <a:stretch>
          <a:fillRect/>
        </a:stretch>
      </xdr:blipFill>
      <xdr:spPr>
        <a:xfrm>
          <a:off x="2407920" y="51227355"/>
          <a:ext cx="1373445" cy="2276475"/>
        </a:xfrm>
        <a:prstGeom prst="rect">
          <a:avLst/>
        </a:prstGeom>
      </xdr:spPr>
    </xdr:pic>
    <xdr:clientData/>
  </xdr:twoCellAnchor>
  <xdr:twoCellAnchor editAs="oneCell">
    <xdr:from>
      <xdr:col>3</xdr:col>
      <xdr:colOff>365415</xdr:colOff>
      <xdr:row>34</xdr:row>
      <xdr:rowOff>57150</xdr:rowOff>
    </xdr:from>
    <xdr:to>
      <xdr:col>3</xdr:col>
      <xdr:colOff>1387503</xdr:colOff>
      <xdr:row>34</xdr:row>
      <xdr:rowOff>1774594</xdr:rowOff>
    </xdr:to>
    <xdr:pic>
      <xdr:nvPicPr>
        <xdr:cNvPr id="36" name="Imagen 35">
          <a:extLst>
            <a:ext uri="{FF2B5EF4-FFF2-40B4-BE49-F238E27FC236}">
              <a16:creationId xmlns:a16="http://schemas.microsoft.com/office/drawing/2014/main" id="{FFE5312F-544A-4FA0-9724-97B872C486A3}"/>
            </a:ext>
          </a:extLst>
        </xdr:cNvPr>
        <xdr:cNvPicPr>
          <a:picLocks noChangeAspect="1"/>
        </xdr:cNvPicPr>
      </xdr:nvPicPr>
      <xdr:blipFill>
        <a:blip xmlns:r="http://schemas.openxmlformats.org/officeDocument/2006/relationships" r:embed="rId17"/>
        <a:stretch>
          <a:fillRect/>
        </a:stretch>
      </xdr:blipFill>
      <xdr:spPr>
        <a:xfrm>
          <a:off x="2554433" y="43276405"/>
          <a:ext cx="1022088" cy="1723159"/>
        </a:xfrm>
        <a:prstGeom prst="rect">
          <a:avLst/>
        </a:prstGeom>
      </xdr:spPr>
    </xdr:pic>
    <xdr:clientData/>
  </xdr:twoCellAnchor>
  <xdr:twoCellAnchor editAs="oneCell">
    <xdr:from>
      <xdr:col>3</xdr:col>
      <xdr:colOff>233795</xdr:colOff>
      <xdr:row>35</xdr:row>
      <xdr:rowOff>45893</xdr:rowOff>
    </xdr:from>
    <xdr:to>
      <xdr:col>3</xdr:col>
      <xdr:colOff>1482436</xdr:colOff>
      <xdr:row>35</xdr:row>
      <xdr:rowOff>2022908</xdr:rowOff>
    </xdr:to>
    <xdr:pic>
      <xdr:nvPicPr>
        <xdr:cNvPr id="37" name="Imagen 36">
          <a:extLst>
            <a:ext uri="{FF2B5EF4-FFF2-40B4-BE49-F238E27FC236}">
              <a16:creationId xmlns:a16="http://schemas.microsoft.com/office/drawing/2014/main" id="{E5BD54CF-133B-4007-80BD-78EC76A9F031}"/>
            </a:ext>
          </a:extLst>
        </xdr:cNvPr>
        <xdr:cNvPicPr>
          <a:picLocks noChangeAspect="1"/>
        </xdr:cNvPicPr>
      </xdr:nvPicPr>
      <xdr:blipFill>
        <a:blip xmlns:r="http://schemas.openxmlformats.org/officeDocument/2006/relationships" r:embed="rId18"/>
        <a:stretch>
          <a:fillRect/>
        </a:stretch>
      </xdr:blipFill>
      <xdr:spPr>
        <a:xfrm>
          <a:off x="2422813" y="45190929"/>
          <a:ext cx="1248641" cy="1977015"/>
        </a:xfrm>
        <a:prstGeom prst="rect">
          <a:avLst/>
        </a:prstGeom>
      </xdr:spPr>
    </xdr:pic>
    <xdr:clientData/>
  </xdr:twoCellAnchor>
  <xdr:oneCellAnchor>
    <xdr:from>
      <xdr:col>3</xdr:col>
      <xdr:colOff>120362</xdr:colOff>
      <xdr:row>36</xdr:row>
      <xdr:rowOff>279689</xdr:rowOff>
    </xdr:from>
    <xdr:ext cx="1015712" cy="1608210"/>
    <xdr:pic>
      <xdr:nvPicPr>
        <xdr:cNvPr id="38" name="Imagen 37">
          <a:extLst>
            <a:ext uri="{FF2B5EF4-FFF2-40B4-BE49-F238E27FC236}">
              <a16:creationId xmlns:a16="http://schemas.microsoft.com/office/drawing/2014/main" id="{7524C143-32A5-43D8-B9F3-5BEA3A96C379}"/>
            </a:ext>
          </a:extLst>
        </xdr:cNvPr>
        <xdr:cNvPicPr>
          <a:picLocks noChangeAspect="1"/>
        </xdr:cNvPicPr>
      </xdr:nvPicPr>
      <xdr:blipFill>
        <a:blip xmlns:r="http://schemas.openxmlformats.org/officeDocument/2006/relationships" r:embed="rId18"/>
        <a:stretch>
          <a:fillRect/>
        </a:stretch>
      </xdr:blipFill>
      <xdr:spPr>
        <a:xfrm>
          <a:off x="2309380" y="47502907"/>
          <a:ext cx="1015712" cy="1608210"/>
        </a:xfrm>
        <a:prstGeom prst="rect">
          <a:avLst/>
        </a:prstGeom>
      </xdr:spPr>
    </xdr:pic>
    <xdr:clientData/>
  </xdr:oneCellAnchor>
  <xdr:twoCellAnchor editAs="oneCell">
    <xdr:from>
      <xdr:col>3</xdr:col>
      <xdr:colOff>183572</xdr:colOff>
      <xdr:row>37</xdr:row>
      <xdr:rowOff>117764</xdr:rowOff>
    </xdr:from>
    <xdr:to>
      <xdr:col>3</xdr:col>
      <xdr:colOff>1413163</xdr:colOff>
      <xdr:row>38</xdr:row>
      <xdr:rowOff>324</xdr:rowOff>
    </xdr:to>
    <xdr:pic>
      <xdr:nvPicPr>
        <xdr:cNvPr id="39" name="Imagen 38">
          <a:extLst>
            <a:ext uri="{FF2B5EF4-FFF2-40B4-BE49-F238E27FC236}">
              <a16:creationId xmlns:a16="http://schemas.microsoft.com/office/drawing/2014/main" id="{9C67E8F0-EE2B-4BF3-936C-DD8A31FDF169}"/>
            </a:ext>
          </a:extLst>
        </xdr:cNvPr>
        <xdr:cNvPicPr>
          <a:picLocks noChangeAspect="1"/>
        </xdr:cNvPicPr>
      </xdr:nvPicPr>
      <xdr:blipFill>
        <a:blip xmlns:r="http://schemas.openxmlformats.org/officeDocument/2006/relationships" r:embed="rId19"/>
        <a:stretch>
          <a:fillRect/>
        </a:stretch>
      </xdr:blipFill>
      <xdr:spPr>
        <a:xfrm>
          <a:off x="2372590" y="49349891"/>
          <a:ext cx="1229591" cy="1945675"/>
        </a:xfrm>
        <a:prstGeom prst="rect">
          <a:avLst/>
        </a:prstGeom>
      </xdr:spPr>
    </xdr:pic>
    <xdr:clientData/>
  </xdr:twoCellAnchor>
  <xdr:twoCellAnchor editAs="oneCell">
    <xdr:from>
      <xdr:col>3</xdr:col>
      <xdr:colOff>990600</xdr:colOff>
      <xdr:row>32</xdr:row>
      <xdr:rowOff>180975</xdr:rowOff>
    </xdr:from>
    <xdr:to>
      <xdr:col>3</xdr:col>
      <xdr:colOff>1828800</xdr:colOff>
      <xdr:row>32</xdr:row>
      <xdr:rowOff>1025775</xdr:rowOff>
    </xdr:to>
    <xdr:pic>
      <xdr:nvPicPr>
        <xdr:cNvPr id="40" name="Imagen 39">
          <a:extLst>
            <a:ext uri="{FF2B5EF4-FFF2-40B4-BE49-F238E27FC236}">
              <a16:creationId xmlns:a16="http://schemas.microsoft.com/office/drawing/2014/main" id="{5A8F858D-79BD-4A22-8F5E-D747C5D77FE6}"/>
            </a:ext>
          </a:extLst>
        </xdr:cNvPr>
        <xdr:cNvPicPr>
          <a:picLocks noChangeAspect="1"/>
        </xdr:cNvPicPr>
      </xdr:nvPicPr>
      <xdr:blipFill>
        <a:blip xmlns:r="http://schemas.openxmlformats.org/officeDocument/2006/relationships" r:embed="rId20"/>
        <a:stretch>
          <a:fillRect/>
        </a:stretch>
      </xdr:blipFill>
      <xdr:spPr>
        <a:xfrm>
          <a:off x="3169920" y="48727995"/>
          <a:ext cx="838200" cy="844800"/>
        </a:xfrm>
        <a:prstGeom prst="rect">
          <a:avLst/>
        </a:prstGeom>
      </xdr:spPr>
    </xdr:pic>
    <xdr:clientData/>
  </xdr:twoCellAnchor>
  <xdr:twoCellAnchor editAs="oneCell">
    <xdr:from>
      <xdr:col>3</xdr:col>
      <xdr:colOff>1066800</xdr:colOff>
      <xdr:row>36</xdr:row>
      <xdr:rowOff>38100</xdr:rowOff>
    </xdr:from>
    <xdr:to>
      <xdr:col>3</xdr:col>
      <xdr:colOff>1885950</xdr:colOff>
      <xdr:row>36</xdr:row>
      <xdr:rowOff>856080</xdr:rowOff>
    </xdr:to>
    <xdr:pic>
      <xdr:nvPicPr>
        <xdr:cNvPr id="41" name="Imagen 40">
          <a:extLst>
            <a:ext uri="{FF2B5EF4-FFF2-40B4-BE49-F238E27FC236}">
              <a16:creationId xmlns:a16="http://schemas.microsoft.com/office/drawing/2014/main" id="{7AC6A2E5-07A8-4213-B9BE-71DD4F074546}"/>
            </a:ext>
          </a:extLst>
        </xdr:cNvPr>
        <xdr:cNvPicPr>
          <a:picLocks noChangeAspect="1"/>
        </xdr:cNvPicPr>
      </xdr:nvPicPr>
      <xdr:blipFill>
        <a:blip xmlns:r="http://schemas.openxmlformats.org/officeDocument/2006/relationships" r:embed="rId20"/>
        <a:stretch>
          <a:fillRect/>
        </a:stretch>
      </xdr:blipFill>
      <xdr:spPr>
        <a:xfrm>
          <a:off x="3246120" y="58887360"/>
          <a:ext cx="819150" cy="825600"/>
        </a:xfrm>
        <a:prstGeom prst="rect">
          <a:avLst/>
        </a:prstGeom>
      </xdr:spPr>
    </xdr:pic>
    <xdr:clientData/>
  </xdr:twoCellAnchor>
  <xdr:twoCellAnchor editAs="oneCell">
    <xdr:from>
      <xdr:col>3</xdr:col>
      <xdr:colOff>962024</xdr:colOff>
      <xdr:row>28</xdr:row>
      <xdr:rowOff>219075</xdr:rowOff>
    </xdr:from>
    <xdr:to>
      <xdr:col>3</xdr:col>
      <xdr:colOff>1774700</xdr:colOff>
      <xdr:row>28</xdr:row>
      <xdr:rowOff>1047750</xdr:rowOff>
    </xdr:to>
    <xdr:pic>
      <xdr:nvPicPr>
        <xdr:cNvPr id="42" name="Imagen 41">
          <a:extLst>
            <a:ext uri="{FF2B5EF4-FFF2-40B4-BE49-F238E27FC236}">
              <a16:creationId xmlns:a16="http://schemas.microsoft.com/office/drawing/2014/main" id="{B48EA31F-4A46-49B8-9955-094584C90C2E}"/>
            </a:ext>
          </a:extLst>
        </xdr:cNvPr>
        <xdr:cNvPicPr>
          <a:picLocks noChangeAspect="1"/>
        </xdr:cNvPicPr>
      </xdr:nvPicPr>
      <xdr:blipFill>
        <a:blip xmlns:r="http://schemas.openxmlformats.org/officeDocument/2006/relationships" r:embed="rId20"/>
        <a:stretch>
          <a:fillRect/>
        </a:stretch>
      </xdr:blipFill>
      <xdr:spPr>
        <a:xfrm>
          <a:off x="3151042" y="27824257"/>
          <a:ext cx="822201" cy="828675"/>
        </a:xfrm>
        <a:prstGeom prst="rect">
          <a:avLst/>
        </a:prstGeom>
      </xdr:spPr>
    </xdr:pic>
    <xdr:clientData/>
  </xdr:twoCellAnchor>
  <xdr:twoCellAnchor editAs="oneCell">
    <xdr:from>
      <xdr:col>3</xdr:col>
      <xdr:colOff>962025</xdr:colOff>
      <xdr:row>27</xdr:row>
      <xdr:rowOff>19051</xdr:rowOff>
    </xdr:from>
    <xdr:to>
      <xdr:col>4</xdr:col>
      <xdr:colOff>0</xdr:colOff>
      <xdr:row>27</xdr:row>
      <xdr:rowOff>723053</xdr:rowOff>
    </xdr:to>
    <xdr:pic>
      <xdr:nvPicPr>
        <xdr:cNvPr id="43" name="Imagen 42">
          <a:extLst>
            <a:ext uri="{FF2B5EF4-FFF2-40B4-BE49-F238E27FC236}">
              <a16:creationId xmlns:a16="http://schemas.microsoft.com/office/drawing/2014/main" id="{2BF2803D-EF8C-439A-97E8-F27E84B539D5}"/>
            </a:ext>
          </a:extLst>
        </xdr:cNvPr>
        <xdr:cNvPicPr>
          <a:picLocks noChangeAspect="1"/>
        </xdr:cNvPicPr>
      </xdr:nvPicPr>
      <xdr:blipFill>
        <a:blip xmlns:r="http://schemas.openxmlformats.org/officeDocument/2006/relationships" r:embed="rId21"/>
        <a:stretch>
          <a:fillRect/>
        </a:stretch>
      </xdr:blipFill>
      <xdr:spPr>
        <a:xfrm>
          <a:off x="3141345" y="35474911"/>
          <a:ext cx="1003935" cy="704002"/>
        </a:xfrm>
        <a:prstGeom prst="rect">
          <a:avLst/>
        </a:prstGeom>
      </xdr:spPr>
    </xdr:pic>
    <xdr:clientData/>
  </xdr:twoCellAnchor>
  <xdr:twoCellAnchor editAs="oneCell">
    <xdr:from>
      <xdr:col>3</xdr:col>
      <xdr:colOff>914400</xdr:colOff>
      <xdr:row>29</xdr:row>
      <xdr:rowOff>95251</xdr:rowOff>
    </xdr:from>
    <xdr:to>
      <xdr:col>3</xdr:col>
      <xdr:colOff>1809750</xdr:colOff>
      <xdr:row>29</xdr:row>
      <xdr:rowOff>763697</xdr:rowOff>
    </xdr:to>
    <xdr:pic>
      <xdr:nvPicPr>
        <xdr:cNvPr id="44" name="Imagen 43">
          <a:extLst>
            <a:ext uri="{FF2B5EF4-FFF2-40B4-BE49-F238E27FC236}">
              <a16:creationId xmlns:a16="http://schemas.microsoft.com/office/drawing/2014/main" id="{17D89021-82D5-4778-971F-24A744DC6778}"/>
            </a:ext>
          </a:extLst>
        </xdr:cNvPr>
        <xdr:cNvPicPr>
          <a:picLocks noChangeAspect="1"/>
        </xdr:cNvPicPr>
      </xdr:nvPicPr>
      <xdr:blipFill>
        <a:blip xmlns:r="http://schemas.openxmlformats.org/officeDocument/2006/relationships" r:embed="rId21"/>
        <a:stretch>
          <a:fillRect/>
        </a:stretch>
      </xdr:blipFill>
      <xdr:spPr>
        <a:xfrm>
          <a:off x="3093720" y="40915591"/>
          <a:ext cx="895350" cy="668446"/>
        </a:xfrm>
        <a:prstGeom prst="rect">
          <a:avLst/>
        </a:prstGeom>
      </xdr:spPr>
    </xdr:pic>
    <xdr:clientData/>
  </xdr:twoCellAnchor>
  <xdr:twoCellAnchor editAs="oneCell">
    <xdr:from>
      <xdr:col>3</xdr:col>
      <xdr:colOff>304800</xdr:colOff>
      <xdr:row>38</xdr:row>
      <xdr:rowOff>166254</xdr:rowOff>
    </xdr:from>
    <xdr:to>
      <xdr:col>3</xdr:col>
      <xdr:colOff>1619354</xdr:colOff>
      <xdr:row>38</xdr:row>
      <xdr:rowOff>1769052</xdr:rowOff>
    </xdr:to>
    <xdr:pic>
      <xdr:nvPicPr>
        <xdr:cNvPr id="45" name="Imagen 44">
          <a:extLst>
            <a:ext uri="{FF2B5EF4-FFF2-40B4-BE49-F238E27FC236}">
              <a16:creationId xmlns:a16="http://schemas.microsoft.com/office/drawing/2014/main" id="{A24C9E56-F881-487F-954A-50E29B610311}"/>
            </a:ext>
          </a:extLst>
        </xdr:cNvPr>
        <xdr:cNvPicPr>
          <a:picLocks noChangeAspect="1"/>
        </xdr:cNvPicPr>
      </xdr:nvPicPr>
      <xdr:blipFill rotWithShape="1">
        <a:blip xmlns:r="http://schemas.openxmlformats.org/officeDocument/2006/relationships" r:embed="rId22"/>
        <a:srcRect l="9608" t="5789" b="7461"/>
        <a:stretch/>
      </xdr:blipFill>
      <xdr:spPr>
        <a:xfrm>
          <a:off x="2493818" y="51462709"/>
          <a:ext cx="1303124" cy="1593273"/>
        </a:xfrm>
        <a:prstGeom prst="rect">
          <a:avLst/>
        </a:prstGeom>
      </xdr:spPr>
    </xdr:pic>
    <xdr:clientData/>
  </xdr:twoCellAnchor>
  <xdr:oneCellAnchor>
    <xdr:from>
      <xdr:col>3</xdr:col>
      <xdr:colOff>337705</xdr:colOff>
      <xdr:row>39</xdr:row>
      <xdr:rowOff>141143</xdr:rowOff>
    </xdr:from>
    <xdr:ext cx="1262495" cy="1460677"/>
    <xdr:pic>
      <xdr:nvPicPr>
        <xdr:cNvPr id="49" name="Imagen 48">
          <a:extLst>
            <a:ext uri="{FF2B5EF4-FFF2-40B4-BE49-F238E27FC236}">
              <a16:creationId xmlns:a16="http://schemas.microsoft.com/office/drawing/2014/main" id="{D5CDB8A7-4999-4DAD-85C3-EBCA98E58CA0}"/>
            </a:ext>
          </a:extLst>
        </xdr:cNvPr>
        <xdr:cNvPicPr>
          <a:picLocks noChangeAspect="1"/>
        </xdr:cNvPicPr>
      </xdr:nvPicPr>
      <xdr:blipFill>
        <a:blip xmlns:r="http://schemas.openxmlformats.org/officeDocument/2006/relationships" r:embed="rId23"/>
        <a:stretch>
          <a:fillRect/>
        </a:stretch>
      </xdr:blipFill>
      <xdr:spPr>
        <a:xfrm>
          <a:off x="2526723" y="53481143"/>
          <a:ext cx="1262495" cy="1460677"/>
        </a:xfrm>
        <a:prstGeom prst="rect">
          <a:avLst/>
        </a:prstGeom>
      </xdr:spPr>
    </xdr:pic>
    <xdr:clientData/>
  </xdr:oneCellAnchor>
  <xdr:twoCellAnchor editAs="oneCell">
    <xdr:from>
      <xdr:col>3</xdr:col>
      <xdr:colOff>270163</xdr:colOff>
      <xdr:row>40</xdr:row>
      <xdr:rowOff>72737</xdr:rowOff>
    </xdr:from>
    <xdr:to>
      <xdr:col>3</xdr:col>
      <xdr:colOff>1676400</xdr:colOff>
      <xdr:row>40</xdr:row>
      <xdr:rowOff>1883267</xdr:rowOff>
    </xdr:to>
    <xdr:pic>
      <xdr:nvPicPr>
        <xdr:cNvPr id="50" name="Imagen 49">
          <a:extLst>
            <a:ext uri="{FF2B5EF4-FFF2-40B4-BE49-F238E27FC236}">
              <a16:creationId xmlns:a16="http://schemas.microsoft.com/office/drawing/2014/main" id="{F41AD841-BBAA-4EE7-8285-60F49E548863}"/>
            </a:ext>
          </a:extLst>
        </xdr:cNvPr>
        <xdr:cNvPicPr>
          <a:picLocks noChangeAspect="1"/>
        </xdr:cNvPicPr>
      </xdr:nvPicPr>
      <xdr:blipFill>
        <a:blip xmlns:r="http://schemas.openxmlformats.org/officeDocument/2006/relationships" r:embed="rId24"/>
        <a:stretch>
          <a:fillRect/>
        </a:stretch>
      </xdr:blipFill>
      <xdr:spPr>
        <a:xfrm>
          <a:off x="2459181" y="55206901"/>
          <a:ext cx="1406237" cy="1810530"/>
        </a:xfrm>
        <a:prstGeom prst="rect">
          <a:avLst/>
        </a:prstGeom>
      </xdr:spPr>
    </xdr:pic>
    <xdr:clientData/>
  </xdr:twoCellAnchor>
  <xdr:twoCellAnchor editAs="oneCell">
    <xdr:from>
      <xdr:col>3</xdr:col>
      <xdr:colOff>279688</xdr:colOff>
      <xdr:row>41</xdr:row>
      <xdr:rowOff>38965</xdr:rowOff>
    </xdr:from>
    <xdr:to>
      <xdr:col>3</xdr:col>
      <xdr:colOff>1545994</xdr:colOff>
      <xdr:row>41</xdr:row>
      <xdr:rowOff>1850542</xdr:rowOff>
    </xdr:to>
    <xdr:pic>
      <xdr:nvPicPr>
        <xdr:cNvPr id="51" name="Imagen 50">
          <a:extLst>
            <a:ext uri="{FF2B5EF4-FFF2-40B4-BE49-F238E27FC236}">
              <a16:creationId xmlns:a16="http://schemas.microsoft.com/office/drawing/2014/main" id="{FA9552F8-E093-49BF-8FB4-03E5B45606E3}"/>
            </a:ext>
          </a:extLst>
        </xdr:cNvPr>
        <xdr:cNvPicPr>
          <a:picLocks noChangeAspect="1"/>
        </xdr:cNvPicPr>
      </xdr:nvPicPr>
      <xdr:blipFill>
        <a:blip xmlns:r="http://schemas.openxmlformats.org/officeDocument/2006/relationships" r:embed="rId25"/>
        <a:stretch>
          <a:fillRect/>
        </a:stretch>
      </xdr:blipFill>
      <xdr:spPr>
        <a:xfrm>
          <a:off x="2468706" y="57292874"/>
          <a:ext cx="1272021" cy="1803957"/>
        </a:xfrm>
        <a:prstGeom prst="rect">
          <a:avLst/>
        </a:prstGeom>
      </xdr:spPr>
    </xdr:pic>
    <xdr:clientData/>
  </xdr:twoCellAnchor>
  <xdr:twoCellAnchor editAs="oneCell">
    <xdr:from>
      <xdr:col>3</xdr:col>
      <xdr:colOff>92652</xdr:colOff>
      <xdr:row>43</xdr:row>
      <xdr:rowOff>293188</xdr:rowOff>
    </xdr:from>
    <xdr:to>
      <xdr:col>3</xdr:col>
      <xdr:colOff>1197725</xdr:colOff>
      <xdr:row>43</xdr:row>
      <xdr:rowOff>1925178</xdr:rowOff>
    </xdr:to>
    <xdr:pic>
      <xdr:nvPicPr>
        <xdr:cNvPr id="52" name="Imagen 51">
          <a:extLst>
            <a:ext uri="{FF2B5EF4-FFF2-40B4-BE49-F238E27FC236}">
              <a16:creationId xmlns:a16="http://schemas.microsoft.com/office/drawing/2014/main" id="{22855857-10D0-4872-9619-24E7EC03C923}"/>
            </a:ext>
          </a:extLst>
        </xdr:cNvPr>
        <xdr:cNvPicPr>
          <a:picLocks noChangeAspect="1"/>
        </xdr:cNvPicPr>
      </xdr:nvPicPr>
      <xdr:blipFill>
        <a:blip xmlns:r="http://schemas.openxmlformats.org/officeDocument/2006/relationships" r:embed="rId26"/>
        <a:stretch>
          <a:fillRect/>
        </a:stretch>
      </xdr:blipFill>
      <xdr:spPr>
        <a:xfrm>
          <a:off x="2281670" y="61426370"/>
          <a:ext cx="1112693" cy="1624370"/>
        </a:xfrm>
        <a:prstGeom prst="rect">
          <a:avLst/>
        </a:prstGeom>
      </xdr:spPr>
    </xdr:pic>
    <xdr:clientData/>
  </xdr:twoCellAnchor>
  <xdr:twoCellAnchor editAs="oneCell">
    <xdr:from>
      <xdr:col>3</xdr:col>
      <xdr:colOff>213012</xdr:colOff>
      <xdr:row>44</xdr:row>
      <xdr:rowOff>101759</xdr:rowOff>
    </xdr:from>
    <xdr:to>
      <xdr:col>3</xdr:col>
      <xdr:colOff>1482435</xdr:colOff>
      <xdr:row>44</xdr:row>
      <xdr:rowOff>1735918</xdr:rowOff>
    </xdr:to>
    <xdr:pic>
      <xdr:nvPicPr>
        <xdr:cNvPr id="53" name="Imagen 52">
          <a:extLst>
            <a:ext uri="{FF2B5EF4-FFF2-40B4-BE49-F238E27FC236}">
              <a16:creationId xmlns:a16="http://schemas.microsoft.com/office/drawing/2014/main" id="{7BBBF485-F8A0-497D-9283-15AAD8EB5400}"/>
            </a:ext>
          </a:extLst>
        </xdr:cNvPr>
        <xdr:cNvPicPr>
          <a:picLocks noChangeAspect="1"/>
        </xdr:cNvPicPr>
      </xdr:nvPicPr>
      <xdr:blipFill>
        <a:blip xmlns:r="http://schemas.openxmlformats.org/officeDocument/2006/relationships" r:embed="rId27"/>
        <a:stretch>
          <a:fillRect/>
        </a:stretch>
      </xdr:blipFill>
      <xdr:spPr>
        <a:xfrm>
          <a:off x="2402030" y="63236923"/>
          <a:ext cx="1269423" cy="1634159"/>
        </a:xfrm>
        <a:prstGeom prst="rect">
          <a:avLst/>
        </a:prstGeom>
      </xdr:spPr>
    </xdr:pic>
    <xdr:clientData/>
  </xdr:twoCellAnchor>
  <xdr:twoCellAnchor editAs="oneCell">
    <xdr:from>
      <xdr:col>3</xdr:col>
      <xdr:colOff>380135</xdr:colOff>
      <xdr:row>42</xdr:row>
      <xdr:rowOff>132484</xdr:rowOff>
    </xdr:from>
    <xdr:to>
      <xdr:col>3</xdr:col>
      <xdr:colOff>1545475</xdr:colOff>
      <xdr:row>42</xdr:row>
      <xdr:rowOff>1693727</xdr:rowOff>
    </xdr:to>
    <xdr:pic>
      <xdr:nvPicPr>
        <xdr:cNvPr id="54" name="Imagen 53">
          <a:extLst>
            <a:ext uri="{FF2B5EF4-FFF2-40B4-BE49-F238E27FC236}">
              <a16:creationId xmlns:a16="http://schemas.microsoft.com/office/drawing/2014/main" id="{665610E7-56B5-4231-8F5E-442A67CA6EC7}"/>
            </a:ext>
          </a:extLst>
        </xdr:cNvPr>
        <xdr:cNvPicPr>
          <a:picLocks noChangeAspect="1"/>
        </xdr:cNvPicPr>
      </xdr:nvPicPr>
      <xdr:blipFill>
        <a:blip xmlns:r="http://schemas.openxmlformats.org/officeDocument/2006/relationships" r:embed="rId28"/>
        <a:stretch>
          <a:fillRect/>
        </a:stretch>
      </xdr:blipFill>
      <xdr:spPr>
        <a:xfrm>
          <a:off x="2569153" y="59519993"/>
          <a:ext cx="1157720" cy="1572673"/>
        </a:xfrm>
        <a:prstGeom prst="rect">
          <a:avLst/>
        </a:prstGeom>
      </xdr:spPr>
    </xdr:pic>
    <xdr:clientData/>
  </xdr:twoCellAnchor>
  <xdr:twoCellAnchor editAs="oneCell">
    <xdr:from>
      <xdr:col>3</xdr:col>
      <xdr:colOff>1095376</xdr:colOff>
      <xdr:row>43</xdr:row>
      <xdr:rowOff>76200</xdr:rowOff>
    </xdr:from>
    <xdr:to>
      <xdr:col>3</xdr:col>
      <xdr:colOff>1767841</xdr:colOff>
      <xdr:row>43</xdr:row>
      <xdr:rowOff>853498</xdr:rowOff>
    </xdr:to>
    <xdr:pic>
      <xdr:nvPicPr>
        <xdr:cNvPr id="55" name="Imagen 54">
          <a:extLst>
            <a:ext uri="{FF2B5EF4-FFF2-40B4-BE49-F238E27FC236}">
              <a16:creationId xmlns:a16="http://schemas.microsoft.com/office/drawing/2014/main" id="{A853892D-B022-4D85-A0AC-83D88B01AA4B}"/>
            </a:ext>
          </a:extLst>
        </xdr:cNvPr>
        <xdr:cNvPicPr>
          <a:picLocks noChangeAspect="1"/>
        </xdr:cNvPicPr>
      </xdr:nvPicPr>
      <xdr:blipFill>
        <a:blip xmlns:r="http://schemas.openxmlformats.org/officeDocument/2006/relationships" r:embed="rId29"/>
        <a:stretch>
          <a:fillRect/>
        </a:stretch>
      </xdr:blipFill>
      <xdr:spPr>
        <a:xfrm>
          <a:off x="3274696" y="76954380"/>
          <a:ext cx="666750" cy="767773"/>
        </a:xfrm>
        <a:prstGeom prst="rect">
          <a:avLst/>
        </a:prstGeom>
      </xdr:spPr>
    </xdr:pic>
    <xdr:clientData/>
  </xdr:twoCellAnchor>
  <xdr:twoCellAnchor editAs="oneCell">
    <xdr:from>
      <xdr:col>3</xdr:col>
      <xdr:colOff>458933</xdr:colOff>
      <xdr:row>45</xdr:row>
      <xdr:rowOff>65809</xdr:rowOff>
    </xdr:from>
    <xdr:to>
      <xdr:col>3</xdr:col>
      <xdr:colOff>1413164</xdr:colOff>
      <xdr:row>45</xdr:row>
      <xdr:rowOff>1887166</xdr:rowOff>
    </xdr:to>
    <xdr:pic>
      <xdr:nvPicPr>
        <xdr:cNvPr id="56" name="Imagen 55">
          <a:extLst>
            <a:ext uri="{FF2B5EF4-FFF2-40B4-BE49-F238E27FC236}">
              <a16:creationId xmlns:a16="http://schemas.microsoft.com/office/drawing/2014/main" id="{660F85C8-BB8F-44C7-8F2B-149B9CA4BDD6}"/>
            </a:ext>
          </a:extLst>
        </xdr:cNvPr>
        <xdr:cNvPicPr>
          <a:picLocks noChangeAspect="1"/>
        </xdr:cNvPicPr>
      </xdr:nvPicPr>
      <xdr:blipFill>
        <a:blip xmlns:r="http://schemas.openxmlformats.org/officeDocument/2006/relationships" r:embed="rId30"/>
        <a:stretch>
          <a:fillRect/>
        </a:stretch>
      </xdr:blipFill>
      <xdr:spPr>
        <a:xfrm>
          <a:off x="2647951" y="65133682"/>
          <a:ext cx="954231" cy="1809927"/>
        </a:xfrm>
        <a:prstGeom prst="rect">
          <a:avLst/>
        </a:prstGeom>
      </xdr:spPr>
    </xdr:pic>
    <xdr:clientData/>
  </xdr:twoCellAnchor>
  <xdr:twoCellAnchor editAs="oneCell">
    <xdr:from>
      <xdr:col>3</xdr:col>
      <xdr:colOff>266700</xdr:colOff>
      <xdr:row>46</xdr:row>
      <xdr:rowOff>48491</xdr:rowOff>
    </xdr:from>
    <xdr:to>
      <xdr:col>3</xdr:col>
      <xdr:colOff>1540452</xdr:colOff>
      <xdr:row>46</xdr:row>
      <xdr:rowOff>1809512</xdr:rowOff>
    </xdr:to>
    <xdr:pic>
      <xdr:nvPicPr>
        <xdr:cNvPr id="57" name="Imagen 56">
          <a:extLst>
            <a:ext uri="{FF2B5EF4-FFF2-40B4-BE49-F238E27FC236}">
              <a16:creationId xmlns:a16="http://schemas.microsoft.com/office/drawing/2014/main" id="{EE5E5A2C-6061-4798-A495-09A377DBC2C2}"/>
            </a:ext>
          </a:extLst>
        </xdr:cNvPr>
        <xdr:cNvPicPr>
          <a:picLocks noChangeAspect="1"/>
        </xdr:cNvPicPr>
      </xdr:nvPicPr>
      <xdr:blipFill>
        <a:blip xmlns:r="http://schemas.openxmlformats.org/officeDocument/2006/relationships" r:embed="rId31"/>
        <a:stretch>
          <a:fillRect/>
        </a:stretch>
      </xdr:blipFill>
      <xdr:spPr>
        <a:xfrm>
          <a:off x="2455718" y="67083709"/>
          <a:ext cx="1264227" cy="1768641"/>
        </a:xfrm>
        <a:prstGeom prst="rect">
          <a:avLst/>
        </a:prstGeom>
      </xdr:spPr>
    </xdr:pic>
    <xdr:clientData/>
  </xdr:twoCellAnchor>
  <xdr:twoCellAnchor editAs="oneCell">
    <xdr:from>
      <xdr:col>3</xdr:col>
      <xdr:colOff>364707</xdr:colOff>
      <xdr:row>47</xdr:row>
      <xdr:rowOff>113434</xdr:rowOff>
    </xdr:from>
    <xdr:to>
      <xdr:col>3</xdr:col>
      <xdr:colOff>1468582</xdr:colOff>
      <xdr:row>47</xdr:row>
      <xdr:rowOff>2077485</xdr:rowOff>
    </xdr:to>
    <xdr:pic>
      <xdr:nvPicPr>
        <xdr:cNvPr id="58" name="Imagen 57">
          <a:extLst>
            <a:ext uri="{FF2B5EF4-FFF2-40B4-BE49-F238E27FC236}">
              <a16:creationId xmlns:a16="http://schemas.microsoft.com/office/drawing/2014/main" id="{993FC5A1-1915-46FA-843B-6200E6B26944}"/>
            </a:ext>
          </a:extLst>
        </xdr:cNvPr>
        <xdr:cNvPicPr>
          <a:picLocks noChangeAspect="1"/>
        </xdr:cNvPicPr>
      </xdr:nvPicPr>
      <xdr:blipFill>
        <a:blip xmlns:r="http://schemas.openxmlformats.org/officeDocument/2006/relationships" r:embed="rId32"/>
        <a:stretch>
          <a:fillRect/>
        </a:stretch>
      </xdr:blipFill>
      <xdr:spPr>
        <a:xfrm>
          <a:off x="2553725" y="69046725"/>
          <a:ext cx="1103875" cy="1952621"/>
        </a:xfrm>
        <a:prstGeom prst="rect">
          <a:avLst/>
        </a:prstGeom>
      </xdr:spPr>
    </xdr:pic>
    <xdr:clientData/>
  </xdr:twoCellAnchor>
  <xdr:twoCellAnchor editAs="oneCell">
    <xdr:from>
      <xdr:col>3</xdr:col>
      <xdr:colOff>327315</xdr:colOff>
      <xdr:row>48</xdr:row>
      <xdr:rowOff>72735</xdr:rowOff>
    </xdr:from>
    <xdr:to>
      <xdr:col>3</xdr:col>
      <xdr:colOff>1654406</xdr:colOff>
      <xdr:row>48</xdr:row>
      <xdr:rowOff>1845302</xdr:rowOff>
    </xdr:to>
    <xdr:pic>
      <xdr:nvPicPr>
        <xdr:cNvPr id="59" name="Imagen 58">
          <a:extLst>
            <a:ext uri="{FF2B5EF4-FFF2-40B4-BE49-F238E27FC236}">
              <a16:creationId xmlns:a16="http://schemas.microsoft.com/office/drawing/2014/main" id="{AD24C817-F3F3-4B17-9AB4-1CE759645FAD}"/>
            </a:ext>
          </a:extLst>
        </xdr:cNvPr>
        <xdr:cNvPicPr>
          <a:picLocks noChangeAspect="1"/>
        </xdr:cNvPicPr>
      </xdr:nvPicPr>
      <xdr:blipFill>
        <a:blip xmlns:r="http://schemas.openxmlformats.org/officeDocument/2006/relationships" r:embed="rId33"/>
        <a:stretch>
          <a:fillRect/>
        </a:stretch>
      </xdr:blipFill>
      <xdr:spPr>
        <a:xfrm>
          <a:off x="2516333" y="71188117"/>
          <a:ext cx="1321376" cy="1780187"/>
        </a:xfrm>
        <a:prstGeom prst="rect">
          <a:avLst/>
        </a:prstGeom>
      </xdr:spPr>
    </xdr:pic>
    <xdr:clientData/>
  </xdr:twoCellAnchor>
  <xdr:twoCellAnchor editAs="oneCell">
    <xdr:from>
      <xdr:col>3</xdr:col>
      <xdr:colOff>396588</xdr:colOff>
      <xdr:row>49</xdr:row>
      <xdr:rowOff>57111</xdr:rowOff>
    </xdr:from>
    <xdr:to>
      <xdr:col>3</xdr:col>
      <xdr:colOff>1464252</xdr:colOff>
      <xdr:row>49</xdr:row>
      <xdr:rowOff>1806347</xdr:rowOff>
    </xdr:to>
    <xdr:pic>
      <xdr:nvPicPr>
        <xdr:cNvPr id="60" name="Imagen 59">
          <a:extLst>
            <a:ext uri="{FF2B5EF4-FFF2-40B4-BE49-F238E27FC236}">
              <a16:creationId xmlns:a16="http://schemas.microsoft.com/office/drawing/2014/main" id="{D02F65B8-9276-4E0D-8278-EC9A8D005F47}"/>
            </a:ext>
          </a:extLst>
        </xdr:cNvPr>
        <xdr:cNvPicPr>
          <a:picLocks noChangeAspect="1"/>
        </xdr:cNvPicPr>
      </xdr:nvPicPr>
      <xdr:blipFill>
        <a:blip xmlns:r="http://schemas.openxmlformats.org/officeDocument/2006/relationships" r:embed="rId34"/>
        <a:stretch>
          <a:fillRect/>
        </a:stretch>
      </xdr:blipFill>
      <xdr:spPr>
        <a:xfrm>
          <a:off x="2585606" y="73472347"/>
          <a:ext cx="1058139" cy="1756856"/>
        </a:xfrm>
        <a:prstGeom prst="rect">
          <a:avLst/>
        </a:prstGeom>
      </xdr:spPr>
    </xdr:pic>
    <xdr:clientData/>
  </xdr:twoCellAnchor>
  <xdr:twoCellAnchor editAs="oneCell">
    <xdr:from>
      <xdr:col>3</xdr:col>
      <xdr:colOff>322119</xdr:colOff>
      <xdr:row>50</xdr:row>
      <xdr:rowOff>53686</xdr:rowOff>
    </xdr:from>
    <xdr:to>
      <xdr:col>3</xdr:col>
      <xdr:colOff>1508022</xdr:colOff>
      <xdr:row>50</xdr:row>
      <xdr:rowOff>1849581</xdr:rowOff>
    </xdr:to>
    <xdr:pic>
      <xdr:nvPicPr>
        <xdr:cNvPr id="61" name="Imagen 60">
          <a:extLst>
            <a:ext uri="{FF2B5EF4-FFF2-40B4-BE49-F238E27FC236}">
              <a16:creationId xmlns:a16="http://schemas.microsoft.com/office/drawing/2014/main" id="{1142C130-5BA7-4C96-91DB-7BC2327FB874}"/>
            </a:ext>
          </a:extLst>
        </xdr:cNvPr>
        <xdr:cNvPicPr>
          <a:picLocks noChangeAspect="1"/>
        </xdr:cNvPicPr>
      </xdr:nvPicPr>
      <xdr:blipFill>
        <a:blip xmlns:r="http://schemas.openxmlformats.org/officeDocument/2006/relationships" r:embed="rId35"/>
        <a:stretch>
          <a:fillRect/>
        </a:stretch>
      </xdr:blipFill>
      <xdr:spPr>
        <a:xfrm>
          <a:off x="2511137" y="75720286"/>
          <a:ext cx="1178283" cy="1795895"/>
        </a:xfrm>
        <a:prstGeom prst="rect">
          <a:avLst/>
        </a:prstGeom>
      </xdr:spPr>
    </xdr:pic>
    <xdr:clientData/>
  </xdr:twoCellAnchor>
  <xdr:twoCellAnchor editAs="oneCell">
    <xdr:from>
      <xdr:col>3</xdr:col>
      <xdr:colOff>293698</xdr:colOff>
      <xdr:row>51</xdr:row>
      <xdr:rowOff>77932</xdr:rowOff>
    </xdr:from>
    <xdr:to>
      <xdr:col>3</xdr:col>
      <xdr:colOff>1371156</xdr:colOff>
      <xdr:row>51</xdr:row>
      <xdr:rowOff>2098963</xdr:rowOff>
    </xdr:to>
    <xdr:pic>
      <xdr:nvPicPr>
        <xdr:cNvPr id="62" name="Imagen 61">
          <a:extLst>
            <a:ext uri="{FF2B5EF4-FFF2-40B4-BE49-F238E27FC236}">
              <a16:creationId xmlns:a16="http://schemas.microsoft.com/office/drawing/2014/main" id="{56C4BCB2-0887-4933-9E83-7929B4A288A9}"/>
            </a:ext>
          </a:extLst>
        </xdr:cNvPr>
        <xdr:cNvPicPr>
          <a:picLocks noChangeAspect="1"/>
        </xdr:cNvPicPr>
      </xdr:nvPicPr>
      <xdr:blipFill>
        <a:blip xmlns:r="http://schemas.openxmlformats.org/officeDocument/2006/relationships" r:embed="rId36"/>
        <a:stretch>
          <a:fillRect/>
        </a:stretch>
      </xdr:blipFill>
      <xdr:spPr>
        <a:xfrm>
          <a:off x="2482716" y="78044387"/>
          <a:ext cx="1077458" cy="2021031"/>
        </a:xfrm>
        <a:prstGeom prst="rect">
          <a:avLst/>
        </a:prstGeom>
      </xdr:spPr>
    </xdr:pic>
    <xdr:clientData/>
  </xdr:twoCellAnchor>
  <xdr:twoCellAnchor editAs="oneCell">
    <xdr:from>
      <xdr:col>3</xdr:col>
      <xdr:colOff>278822</xdr:colOff>
      <xdr:row>52</xdr:row>
      <xdr:rowOff>42581</xdr:rowOff>
    </xdr:from>
    <xdr:to>
      <xdr:col>3</xdr:col>
      <xdr:colOff>1540336</xdr:colOff>
      <xdr:row>52</xdr:row>
      <xdr:rowOff>1921454</xdr:rowOff>
    </xdr:to>
    <xdr:pic>
      <xdr:nvPicPr>
        <xdr:cNvPr id="63" name="Imagen 62">
          <a:extLst>
            <a:ext uri="{FF2B5EF4-FFF2-40B4-BE49-F238E27FC236}">
              <a16:creationId xmlns:a16="http://schemas.microsoft.com/office/drawing/2014/main" id="{6D22218A-CCD4-404C-8CC1-90641226577B}"/>
            </a:ext>
          </a:extLst>
        </xdr:cNvPr>
        <xdr:cNvPicPr>
          <a:picLocks noChangeAspect="1"/>
        </xdr:cNvPicPr>
      </xdr:nvPicPr>
      <xdr:blipFill>
        <a:blip xmlns:r="http://schemas.openxmlformats.org/officeDocument/2006/relationships" r:embed="rId37"/>
        <a:stretch>
          <a:fillRect/>
        </a:stretch>
      </xdr:blipFill>
      <xdr:spPr>
        <a:xfrm>
          <a:off x="2467840" y="80392017"/>
          <a:ext cx="1251989" cy="1869348"/>
        </a:xfrm>
        <a:prstGeom prst="rect">
          <a:avLst/>
        </a:prstGeom>
      </xdr:spPr>
    </xdr:pic>
    <xdr:clientData/>
  </xdr:twoCellAnchor>
  <xdr:twoCellAnchor editAs="oneCell">
    <xdr:from>
      <xdr:col>3</xdr:col>
      <xdr:colOff>334241</xdr:colOff>
      <xdr:row>53</xdr:row>
      <xdr:rowOff>144743</xdr:rowOff>
    </xdr:from>
    <xdr:to>
      <xdr:col>3</xdr:col>
      <xdr:colOff>1545474</xdr:colOff>
      <xdr:row>53</xdr:row>
      <xdr:rowOff>1806279</xdr:rowOff>
    </xdr:to>
    <xdr:pic>
      <xdr:nvPicPr>
        <xdr:cNvPr id="64" name="Imagen 63">
          <a:extLst>
            <a:ext uri="{FF2B5EF4-FFF2-40B4-BE49-F238E27FC236}">
              <a16:creationId xmlns:a16="http://schemas.microsoft.com/office/drawing/2014/main" id="{86444498-AC91-4FDD-83E3-EADA1FA53AA8}"/>
            </a:ext>
          </a:extLst>
        </xdr:cNvPr>
        <xdr:cNvPicPr>
          <a:picLocks noChangeAspect="1"/>
        </xdr:cNvPicPr>
      </xdr:nvPicPr>
      <xdr:blipFill>
        <a:blip xmlns:r="http://schemas.openxmlformats.org/officeDocument/2006/relationships" r:embed="rId38"/>
        <a:stretch>
          <a:fillRect/>
        </a:stretch>
      </xdr:blipFill>
      <xdr:spPr>
        <a:xfrm>
          <a:off x="2523259" y="82932579"/>
          <a:ext cx="1203613" cy="1661536"/>
        </a:xfrm>
        <a:prstGeom prst="rect">
          <a:avLst/>
        </a:prstGeom>
      </xdr:spPr>
    </xdr:pic>
    <xdr:clientData/>
  </xdr:twoCellAnchor>
  <xdr:twoCellAnchor editAs="oneCell">
    <xdr:from>
      <xdr:col>3</xdr:col>
      <xdr:colOff>233796</xdr:colOff>
      <xdr:row>54</xdr:row>
      <xdr:rowOff>45250</xdr:rowOff>
    </xdr:from>
    <xdr:to>
      <xdr:col>3</xdr:col>
      <xdr:colOff>1425807</xdr:colOff>
      <xdr:row>54</xdr:row>
      <xdr:rowOff>1774318</xdr:rowOff>
    </xdr:to>
    <xdr:pic>
      <xdr:nvPicPr>
        <xdr:cNvPr id="65" name="Imagen 64">
          <a:extLst>
            <a:ext uri="{FF2B5EF4-FFF2-40B4-BE49-F238E27FC236}">
              <a16:creationId xmlns:a16="http://schemas.microsoft.com/office/drawing/2014/main" id="{CB2F0D5D-0634-4029-B516-F9B98E060BED}"/>
            </a:ext>
          </a:extLst>
        </xdr:cNvPr>
        <xdr:cNvPicPr>
          <a:picLocks noChangeAspect="1"/>
        </xdr:cNvPicPr>
      </xdr:nvPicPr>
      <xdr:blipFill>
        <a:blip xmlns:r="http://schemas.openxmlformats.org/officeDocument/2006/relationships" r:embed="rId39"/>
        <a:stretch>
          <a:fillRect/>
        </a:stretch>
      </xdr:blipFill>
      <xdr:spPr>
        <a:xfrm>
          <a:off x="2422814" y="84786577"/>
          <a:ext cx="1186296" cy="1721448"/>
        </a:xfrm>
        <a:prstGeom prst="rect">
          <a:avLst/>
        </a:prstGeom>
      </xdr:spPr>
    </xdr:pic>
    <xdr:clientData/>
  </xdr:twoCellAnchor>
  <xdr:twoCellAnchor editAs="oneCell">
    <xdr:from>
      <xdr:col>3</xdr:col>
      <xdr:colOff>224271</xdr:colOff>
      <xdr:row>55</xdr:row>
      <xdr:rowOff>16059</xdr:rowOff>
    </xdr:from>
    <xdr:to>
      <xdr:col>3</xdr:col>
      <xdr:colOff>1254374</xdr:colOff>
      <xdr:row>55</xdr:row>
      <xdr:rowOff>1850793</xdr:rowOff>
    </xdr:to>
    <xdr:pic>
      <xdr:nvPicPr>
        <xdr:cNvPr id="66" name="Imagen 65">
          <a:extLst>
            <a:ext uri="{FF2B5EF4-FFF2-40B4-BE49-F238E27FC236}">
              <a16:creationId xmlns:a16="http://schemas.microsoft.com/office/drawing/2014/main" id="{E8CB4FE5-0734-4A1E-9B06-742435E2F5EE}"/>
            </a:ext>
          </a:extLst>
        </xdr:cNvPr>
        <xdr:cNvPicPr>
          <a:picLocks noChangeAspect="1"/>
        </xdr:cNvPicPr>
      </xdr:nvPicPr>
      <xdr:blipFill>
        <a:blip xmlns:r="http://schemas.openxmlformats.org/officeDocument/2006/relationships" r:embed="rId40"/>
        <a:stretch>
          <a:fillRect/>
        </a:stretch>
      </xdr:blipFill>
      <xdr:spPr>
        <a:xfrm>
          <a:off x="2413289" y="86600041"/>
          <a:ext cx="1030103" cy="1840449"/>
        </a:xfrm>
        <a:prstGeom prst="rect">
          <a:avLst/>
        </a:prstGeom>
      </xdr:spPr>
    </xdr:pic>
    <xdr:clientData/>
  </xdr:twoCellAnchor>
  <xdr:oneCellAnchor>
    <xdr:from>
      <xdr:col>3</xdr:col>
      <xdr:colOff>163658</xdr:colOff>
      <xdr:row>56</xdr:row>
      <xdr:rowOff>35502</xdr:rowOff>
    </xdr:from>
    <xdr:ext cx="1087667" cy="1627044"/>
    <xdr:pic>
      <xdr:nvPicPr>
        <xdr:cNvPr id="67" name="Imagen 66">
          <a:extLst>
            <a:ext uri="{FF2B5EF4-FFF2-40B4-BE49-F238E27FC236}">
              <a16:creationId xmlns:a16="http://schemas.microsoft.com/office/drawing/2014/main" id="{7AD85FD9-24C0-4761-9031-B3404033E86B}"/>
            </a:ext>
          </a:extLst>
        </xdr:cNvPr>
        <xdr:cNvPicPr>
          <a:picLocks noChangeAspect="1"/>
        </xdr:cNvPicPr>
      </xdr:nvPicPr>
      <xdr:blipFill>
        <a:blip xmlns:r="http://schemas.openxmlformats.org/officeDocument/2006/relationships" r:embed="rId41"/>
        <a:stretch>
          <a:fillRect/>
        </a:stretch>
      </xdr:blipFill>
      <xdr:spPr>
        <a:xfrm>
          <a:off x="2352676" y="88884702"/>
          <a:ext cx="1087667" cy="1627044"/>
        </a:xfrm>
        <a:prstGeom prst="rect">
          <a:avLst/>
        </a:prstGeom>
      </xdr:spPr>
    </xdr:pic>
    <xdr:clientData/>
  </xdr:oneCellAnchor>
  <xdr:twoCellAnchor editAs="oneCell">
    <xdr:from>
      <xdr:col>3</xdr:col>
      <xdr:colOff>268207</xdr:colOff>
      <xdr:row>57</xdr:row>
      <xdr:rowOff>57149</xdr:rowOff>
    </xdr:from>
    <xdr:to>
      <xdr:col>3</xdr:col>
      <xdr:colOff>1426325</xdr:colOff>
      <xdr:row>57</xdr:row>
      <xdr:rowOff>1730194</xdr:rowOff>
    </xdr:to>
    <xdr:pic>
      <xdr:nvPicPr>
        <xdr:cNvPr id="68" name="Imagen 67">
          <a:extLst>
            <a:ext uri="{FF2B5EF4-FFF2-40B4-BE49-F238E27FC236}">
              <a16:creationId xmlns:a16="http://schemas.microsoft.com/office/drawing/2014/main" id="{EB6FD9E1-C86A-41E2-9DAC-4E7761818D59}"/>
            </a:ext>
          </a:extLst>
        </xdr:cNvPr>
        <xdr:cNvPicPr>
          <a:picLocks noChangeAspect="1"/>
        </xdr:cNvPicPr>
      </xdr:nvPicPr>
      <xdr:blipFill>
        <a:blip xmlns:r="http://schemas.openxmlformats.org/officeDocument/2006/relationships" r:embed="rId42"/>
        <a:stretch>
          <a:fillRect/>
        </a:stretch>
      </xdr:blipFill>
      <xdr:spPr>
        <a:xfrm>
          <a:off x="2457225" y="90658949"/>
          <a:ext cx="1165738" cy="1680665"/>
        </a:xfrm>
        <a:prstGeom prst="rect">
          <a:avLst/>
        </a:prstGeom>
      </xdr:spPr>
    </xdr:pic>
    <xdr:clientData/>
  </xdr:twoCellAnchor>
  <xdr:twoCellAnchor editAs="oneCell">
    <xdr:from>
      <xdr:col>3</xdr:col>
      <xdr:colOff>492703</xdr:colOff>
      <xdr:row>58</xdr:row>
      <xdr:rowOff>43310</xdr:rowOff>
    </xdr:from>
    <xdr:to>
      <xdr:col>3</xdr:col>
      <xdr:colOff>1392382</xdr:colOff>
      <xdr:row>58</xdr:row>
      <xdr:rowOff>1545467</xdr:rowOff>
    </xdr:to>
    <xdr:pic>
      <xdr:nvPicPr>
        <xdr:cNvPr id="69" name="Imagen 68">
          <a:extLst>
            <a:ext uri="{FF2B5EF4-FFF2-40B4-BE49-F238E27FC236}">
              <a16:creationId xmlns:a16="http://schemas.microsoft.com/office/drawing/2014/main" id="{F3F3D52E-CC57-4DA7-8074-73EFCB300149}"/>
            </a:ext>
          </a:extLst>
        </xdr:cNvPr>
        <xdr:cNvPicPr>
          <a:picLocks noChangeAspect="1"/>
        </xdr:cNvPicPr>
      </xdr:nvPicPr>
      <xdr:blipFill>
        <a:blip xmlns:r="http://schemas.openxmlformats.org/officeDocument/2006/relationships" r:embed="rId43"/>
        <a:stretch>
          <a:fillRect/>
        </a:stretch>
      </xdr:blipFill>
      <xdr:spPr>
        <a:xfrm>
          <a:off x="2681721" y="92425419"/>
          <a:ext cx="899679" cy="1507872"/>
        </a:xfrm>
        <a:prstGeom prst="rect">
          <a:avLst/>
        </a:prstGeom>
      </xdr:spPr>
    </xdr:pic>
    <xdr:clientData/>
  </xdr:twoCellAnchor>
  <xdr:twoCellAnchor editAs="oneCell">
    <xdr:from>
      <xdr:col>3</xdr:col>
      <xdr:colOff>494781</xdr:colOff>
      <xdr:row>59</xdr:row>
      <xdr:rowOff>50223</xdr:rowOff>
    </xdr:from>
    <xdr:to>
      <xdr:col>3</xdr:col>
      <xdr:colOff>1333327</xdr:colOff>
      <xdr:row>59</xdr:row>
      <xdr:rowOff>1447800</xdr:rowOff>
    </xdr:to>
    <xdr:pic>
      <xdr:nvPicPr>
        <xdr:cNvPr id="70" name="Imagen 69">
          <a:extLst>
            <a:ext uri="{FF2B5EF4-FFF2-40B4-BE49-F238E27FC236}">
              <a16:creationId xmlns:a16="http://schemas.microsoft.com/office/drawing/2014/main" id="{32D8C321-E5BD-435C-A6D7-3E6555F16BFD}"/>
            </a:ext>
          </a:extLst>
        </xdr:cNvPr>
        <xdr:cNvPicPr>
          <a:picLocks noChangeAspect="1"/>
        </xdr:cNvPicPr>
      </xdr:nvPicPr>
      <xdr:blipFill>
        <a:blip xmlns:r="http://schemas.openxmlformats.org/officeDocument/2006/relationships" r:embed="rId44"/>
        <a:stretch>
          <a:fillRect/>
        </a:stretch>
      </xdr:blipFill>
      <xdr:spPr>
        <a:xfrm>
          <a:off x="2683799" y="94053314"/>
          <a:ext cx="838546" cy="1397577"/>
        </a:xfrm>
        <a:prstGeom prst="rect">
          <a:avLst/>
        </a:prstGeom>
      </xdr:spPr>
    </xdr:pic>
    <xdr:clientData/>
  </xdr:twoCellAnchor>
  <xdr:twoCellAnchor editAs="oneCell">
    <xdr:from>
      <xdr:col>3</xdr:col>
      <xdr:colOff>445079</xdr:colOff>
      <xdr:row>60</xdr:row>
      <xdr:rowOff>57150</xdr:rowOff>
    </xdr:from>
    <xdr:to>
      <xdr:col>3</xdr:col>
      <xdr:colOff>1274619</xdr:colOff>
      <xdr:row>60</xdr:row>
      <xdr:rowOff>1349731</xdr:rowOff>
    </xdr:to>
    <xdr:pic>
      <xdr:nvPicPr>
        <xdr:cNvPr id="71" name="Imagen 70">
          <a:extLst>
            <a:ext uri="{FF2B5EF4-FFF2-40B4-BE49-F238E27FC236}">
              <a16:creationId xmlns:a16="http://schemas.microsoft.com/office/drawing/2014/main" id="{DEBD64C2-5C22-461F-9B94-1EF596CCC796}"/>
            </a:ext>
          </a:extLst>
        </xdr:cNvPr>
        <xdr:cNvPicPr>
          <a:picLocks noChangeAspect="1"/>
        </xdr:cNvPicPr>
      </xdr:nvPicPr>
      <xdr:blipFill>
        <a:blip xmlns:r="http://schemas.openxmlformats.org/officeDocument/2006/relationships" r:embed="rId45"/>
        <a:stretch>
          <a:fillRect/>
        </a:stretch>
      </xdr:blipFill>
      <xdr:spPr>
        <a:xfrm>
          <a:off x="2634097" y="95549605"/>
          <a:ext cx="829540" cy="1300201"/>
        </a:xfrm>
        <a:prstGeom prst="rect">
          <a:avLst/>
        </a:prstGeom>
      </xdr:spPr>
    </xdr:pic>
    <xdr:clientData/>
  </xdr:twoCellAnchor>
  <xdr:twoCellAnchor editAs="oneCell">
    <xdr:from>
      <xdr:col>3</xdr:col>
      <xdr:colOff>334240</xdr:colOff>
      <xdr:row>61</xdr:row>
      <xdr:rowOff>68406</xdr:rowOff>
    </xdr:from>
    <xdr:to>
      <xdr:col>3</xdr:col>
      <xdr:colOff>1330037</xdr:colOff>
      <xdr:row>61</xdr:row>
      <xdr:rowOff>1654606</xdr:rowOff>
    </xdr:to>
    <xdr:pic>
      <xdr:nvPicPr>
        <xdr:cNvPr id="72" name="Imagen 71">
          <a:extLst>
            <a:ext uri="{FF2B5EF4-FFF2-40B4-BE49-F238E27FC236}">
              <a16:creationId xmlns:a16="http://schemas.microsoft.com/office/drawing/2014/main" id="{17D49574-AC00-4DC9-8910-E76620D2AEB9}"/>
            </a:ext>
          </a:extLst>
        </xdr:cNvPr>
        <xdr:cNvPicPr>
          <a:picLocks noChangeAspect="1"/>
        </xdr:cNvPicPr>
      </xdr:nvPicPr>
      <xdr:blipFill>
        <a:blip xmlns:r="http://schemas.openxmlformats.org/officeDocument/2006/relationships" r:embed="rId46"/>
        <a:stretch>
          <a:fillRect/>
        </a:stretch>
      </xdr:blipFill>
      <xdr:spPr>
        <a:xfrm>
          <a:off x="2523258" y="97077933"/>
          <a:ext cx="995797" cy="1580485"/>
        </a:xfrm>
        <a:prstGeom prst="rect">
          <a:avLst/>
        </a:prstGeom>
      </xdr:spPr>
    </xdr:pic>
    <xdr:clientData/>
  </xdr:twoCellAnchor>
  <xdr:twoCellAnchor editAs="oneCell">
    <xdr:from>
      <xdr:col>3</xdr:col>
      <xdr:colOff>277091</xdr:colOff>
      <xdr:row>62</xdr:row>
      <xdr:rowOff>15587</xdr:rowOff>
    </xdr:from>
    <xdr:to>
      <xdr:col>3</xdr:col>
      <xdr:colOff>1393075</xdr:colOff>
      <xdr:row>62</xdr:row>
      <xdr:rowOff>1733844</xdr:rowOff>
    </xdr:to>
    <xdr:pic>
      <xdr:nvPicPr>
        <xdr:cNvPr id="73" name="Imagen 72">
          <a:extLst>
            <a:ext uri="{FF2B5EF4-FFF2-40B4-BE49-F238E27FC236}">
              <a16:creationId xmlns:a16="http://schemas.microsoft.com/office/drawing/2014/main" id="{61BA2794-2D4B-4042-A23F-C9DC7790A4EF}"/>
            </a:ext>
          </a:extLst>
        </xdr:cNvPr>
        <xdr:cNvPicPr>
          <a:picLocks noChangeAspect="1"/>
        </xdr:cNvPicPr>
      </xdr:nvPicPr>
      <xdr:blipFill>
        <a:blip xmlns:r="http://schemas.openxmlformats.org/officeDocument/2006/relationships" r:embed="rId47"/>
        <a:stretch>
          <a:fillRect/>
        </a:stretch>
      </xdr:blipFill>
      <xdr:spPr>
        <a:xfrm>
          <a:off x="2466109" y="98694587"/>
          <a:ext cx="1108364" cy="1718257"/>
        </a:xfrm>
        <a:prstGeom prst="rect">
          <a:avLst/>
        </a:prstGeom>
      </xdr:spPr>
    </xdr:pic>
    <xdr:clientData/>
  </xdr:twoCellAnchor>
  <xdr:twoCellAnchor editAs="oneCell">
    <xdr:from>
      <xdr:col>3</xdr:col>
      <xdr:colOff>200024</xdr:colOff>
      <xdr:row>63</xdr:row>
      <xdr:rowOff>142875</xdr:rowOff>
    </xdr:from>
    <xdr:to>
      <xdr:col>3</xdr:col>
      <xdr:colOff>1507548</xdr:colOff>
      <xdr:row>63</xdr:row>
      <xdr:rowOff>2226501</xdr:rowOff>
    </xdr:to>
    <xdr:pic>
      <xdr:nvPicPr>
        <xdr:cNvPr id="74" name="Imagen 73">
          <a:extLst>
            <a:ext uri="{FF2B5EF4-FFF2-40B4-BE49-F238E27FC236}">
              <a16:creationId xmlns:a16="http://schemas.microsoft.com/office/drawing/2014/main" id="{1B51E782-D5DC-4EA0-B93E-B96ACD3474B7}"/>
            </a:ext>
          </a:extLst>
        </xdr:cNvPr>
        <xdr:cNvPicPr>
          <a:picLocks noChangeAspect="1"/>
        </xdr:cNvPicPr>
      </xdr:nvPicPr>
      <xdr:blipFill>
        <a:blip xmlns:r="http://schemas.openxmlformats.org/officeDocument/2006/relationships" r:embed="rId48"/>
        <a:stretch>
          <a:fillRect/>
        </a:stretch>
      </xdr:blipFill>
      <xdr:spPr>
        <a:xfrm>
          <a:off x="2389042" y="100636820"/>
          <a:ext cx="1317049" cy="2077911"/>
        </a:xfrm>
        <a:prstGeom prst="rect">
          <a:avLst/>
        </a:prstGeom>
      </xdr:spPr>
    </xdr:pic>
    <xdr:clientData/>
  </xdr:twoCellAnchor>
  <xdr:twoCellAnchor editAs="oneCell">
    <xdr:from>
      <xdr:col>3</xdr:col>
      <xdr:colOff>275397</xdr:colOff>
      <xdr:row>64</xdr:row>
      <xdr:rowOff>88323</xdr:rowOff>
    </xdr:from>
    <xdr:to>
      <xdr:col>3</xdr:col>
      <xdr:colOff>1524000</xdr:colOff>
      <xdr:row>64</xdr:row>
      <xdr:rowOff>2112069</xdr:rowOff>
    </xdr:to>
    <xdr:pic>
      <xdr:nvPicPr>
        <xdr:cNvPr id="75" name="Imagen 74">
          <a:extLst>
            <a:ext uri="{FF2B5EF4-FFF2-40B4-BE49-F238E27FC236}">
              <a16:creationId xmlns:a16="http://schemas.microsoft.com/office/drawing/2014/main" id="{DD179128-1515-4718-9D55-02BC9B28257A}"/>
            </a:ext>
          </a:extLst>
        </xdr:cNvPr>
        <xdr:cNvPicPr>
          <a:picLocks noChangeAspect="1"/>
        </xdr:cNvPicPr>
      </xdr:nvPicPr>
      <xdr:blipFill>
        <a:blip xmlns:r="http://schemas.openxmlformats.org/officeDocument/2006/relationships" r:embed="rId49"/>
        <a:stretch>
          <a:fillRect/>
        </a:stretch>
      </xdr:blipFill>
      <xdr:spPr>
        <a:xfrm>
          <a:off x="2464415" y="103089941"/>
          <a:ext cx="1248603" cy="2031366"/>
        </a:xfrm>
        <a:prstGeom prst="rect">
          <a:avLst/>
        </a:prstGeom>
      </xdr:spPr>
    </xdr:pic>
    <xdr:clientData/>
  </xdr:twoCellAnchor>
  <xdr:twoCellAnchor editAs="oneCell">
    <xdr:from>
      <xdr:col>3</xdr:col>
      <xdr:colOff>309130</xdr:colOff>
      <xdr:row>65</xdr:row>
      <xdr:rowOff>69274</xdr:rowOff>
    </xdr:from>
    <xdr:to>
      <xdr:col>3</xdr:col>
      <xdr:colOff>1600200</xdr:colOff>
      <xdr:row>65</xdr:row>
      <xdr:rowOff>1851074</xdr:rowOff>
    </xdr:to>
    <xdr:pic>
      <xdr:nvPicPr>
        <xdr:cNvPr id="76" name="Imagen 75">
          <a:extLst>
            <a:ext uri="{FF2B5EF4-FFF2-40B4-BE49-F238E27FC236}">
              <a16:creationId xmlns:a16="http://schemas.microsoft.com/office/drawing/2014/main" id="{0055C020-41FF-4381-BC07-95A9781E2387}"/>
            </a:ext>
          </a:extLst>
        </xdr:cNvPr>
        <xdr:cNvPicPr>
          <a:picLocks noChangeAspect="1"/>
        </xdr:cNvPicPr>
      </xdr:nvPicPr>
      <xdr:blipFill>
        <a:blip xmlns:r="http://schemas.openxmlformats.org/officeDocument/2006/relationships" r:embed="rId50"/>
        <a:stretch>
          <a:fillRect/>
        </a:stretch>
      </xdr:blipFill>
      <xdr:spPr>
        <a:xfrm>
          <a:off x="2498148" y="105474656"/>
          <a:ext cx="1291070" cy="1774180"/>
        </a:xfrm>
        <a:prstGeom prst="rect">
          <a:avLst/>
        </a:prstGeom>
      </xdr:spPr>
    </xdr:pic>
    <xdr:clientData/>
  </xdr:twoCellAnchor>
  <xdr:twoCellAnchor editAs="oneCell">
    <xdr:from>
      <xdr:col>3</xdr:col>
      <xdr:colOff>395722</xdr:colOff>
      <xdr:row>67</xdr:row>
      <xdr:rowOff>26843</xdr:rowOff>
    </xdr:from>
    <xdr:to>
      <xdr:col>3</xdr:col>
      <xdr:colOff>1502526</xdr:colOff>
      <xdr:row>67</xdr:row>
      <xdr:rowOff>1616651</xdr:rowOff>
    </xdr:to>
    <xdr:pic>
      <xdr:nvPicPr>
        <xdr:cNvPr id="77" name="Imagen 76">
          <a:extLst>
            <a:ext uri="{FF2B5EF4-FFF2-40B4-BE49-F238E27FC236}">
              <a16:creationId xmlns:a16="http://schemas.microsoft.com/office/drawing/2014/main" id="{2A064C69-C544-4EB0-A72B-6046FFE01C8E}"/>
            </a:ext>
          </a:extLst>
        </xdr:cNvPr>
        <xdr:cNvPicPr>
          <a:picLocks noChangeAspect="1"/>
        </xdr:cNvPicPr>
      </xdr:nvPicPr>
      <xdr:blipFill rotWithShape="1">
        <a:blip xmlns:r="http://schemas.openxmlformats.org/officeDocument/2006/relationships" r:embed="rId51"/>
        <a:srcRect r="3014" b="5541"/>
        <a:stretch/>
      </xdr:blipFill>
      <xdr:spPr>
        <a:xfrm>
          <a:off x="2584740" y="109997298"/>
          <a:ext cx="1114424" cy="1580283"/>
        </a:xfrm>
        <a:prstGeom prst="rect">
          <a:avLst/>
        </a:prstGeom>
      </xdr:spPr>
    </xdr:pic>
    <xdr:clientData/>
  </xdr:twoCellAnchor>
  <xdr:twoCellAnchor editAs="oneCell">
    <xdr:from>
      <xdr:col>3</xdr:col>
      <xdr:colOff>387926</xdr:colOff>
      <xdr:row>68</xdr:row>
      <xdr:rowOff>75337</xdr:rowOff>
    </xdr:from>
    <xdr:to>
      <xdr:col>3</xdr:col>
      <xdr:colOff>1501325</xdr:colOff>
      <xdr:row>68</xdr:row>
      <xdr:rowOff>1620983</xdr:rowOff>
    </xdr:to>
    <xdr:pic>
      <xdr:nvPicPr>
        <xdr:cNvPr id="78" name="Imagen 77">
          <a:extLst>
            <a:ext uri="{FF2B5EF4-FFF2-40B4-BE49-F238E27FC236}">
              <a16:creationId xmlns:a16="http://schemas.microsoft.com/office/drawing/2014/main" id="{50F868CE-5F26-4400-9B95-3370EDE99408}"/>
            </a:ext>
          </a:extLst>
        </xdr:cNvPr>
        <xdr:cNvPicPr>
          <a:picLocks noChangeAspect="1"/>
        </xdr:cNvPicPr>
      </xdr:nvPicPr>
      <xdr:blipFill>
        <a:blip xmlns:r="http://schemas.openxmlformats.org/officeDocument/2006/relationships" r:embed="rId52"/>
        <a:stretch>
          <a:fillRect/>
        </a:stretch>
      </xdr:blipFill>
      <xdr:spPr>
        <a:xfrm>
          <a:off x="2576944" y="111687555"/>
          <a:ext cx="1121019" cy="1545646"/>
        </a:xfrm>
        <a:prstGeom prst="rect">
          <a:avLst/>
        </a:prstGeom>
      </xdr:spPr>
    </xdr:pic>
    <xdr:clientData/>
  </xdr:twoCellAnchor>
  <xdr:twoCellAnchor editAs="oneCell">
    <xdr:from>
      <xdr:col>3</xdr:col>
      <xdr:colOff>364548</xdr:colOff>
      <xdr:row>66</xdr:row>
      <xdr:rowOff>155478</xdr:rowOff>
    </xdr:from>
    <xdr:to>
      <xdr:col>3</xdr:col>
      <xdr:colOff>1545343</xdr:colOff>
      <xdr:row>66</xdr:row>
      <xdr:rowOff>1654406</xdr:rowOff>
    </xdr:to>
    <xdr:pic>
      <xdr:nvPicPr>
        <xdr:cNvPr id="79" name="Imagen 78">
          <a:extLst>
            <a:ext uri="{FF2B5EF4-FFF2-40B4-BE49-F238E27FC236}">
              <a16:creationId xmlns:a16="http://schemas.microsoft.com/office/drawing/2014/main" id="{2EDCC33C-B2F2-4FC8-9589-24651937D45D}"/>
            </a:ext>
          </a:extLst>
        </xdr:cNvPr>
        <xdr:cNvPicPr>
          <a:picLocks noChangeAspect="1"/>
        </xdr:cNvPicPr>
      </xdr:nvPicPr>
      <xdr:blipFill>
        <a:blip xmlns:r="http://schemas.openxmlformats.org/officeDocument/2006/relationships" r:embed="rId53"/>
        <a:stretch>
          <a:fillRect/>
        </a:stretch>
      </xdr:blipFill>
      <xdr:spPr>
        <a:xfrm>
          <a:off x="2553566" y="107819151"/>
          <a:ext cx="1190320" cy="1493213"/>
        </a:xfrm>
        <a:prstGeom prst="rect">
          <a:avLst/>
        </a:prstGeom>
      </xdr:spPr>
    </xdr:pic>
    <xdr:clientData/>
  </xdr:twoCellAnchor>
  <xdr:twoCellAnchor editAs="oneCell">
    <xdr:from>
      <xdr:col>3</xdr:col>
      <xdr:colOff>374940</xdr:colOff>
      <xdr:row>69</xdr:row>
      <xdr:rowOff>11260</xdr:rowOff>
    </xdr:from>
    <xdr:to>
      <xdr:col>3</xdr:col>
      <xdr:colOff>1431703</xdr:colOff>
      <xdr:row>69</xdr:row>
      <xdr:rowOff>1464253</xdr:rowOff>
    </xdr:to>
    <xdr:pic>
      <xdr:nvPicPr>
        <xdr:cNvPr id="80" name="Imagen 79">
          <a:extLst>
            <a:ext uri="{FF2B5EF4-FFF2-40B4-BE49-F238E27FC236}">
              <a16:creationId xmlns:a16="http://schemas.microsoft.com/office/drawing/2014/main" id="{2E358A57-1D03-45E8-B146-FA176678A85C}"/>
            </a:ext>
          </a:extLst>
        </xdr:cNvPr>
        <xdr:cNvPicPr>
          <a:picLocks noChangeAspect="1"/>
        </xdr:cNvPicPr>
      </xdr:nvPicPr>
      <xdr:blipFill>
        <a:blip xmlns:r="http://schemas.openxmlformats.org/officeDocument/2006/relationships" r:embed="rId54"/>
        <a:stretch>
          <a:fillRect/>
        </a:stretch>
      </xdr:blipFill>
      <xdr:spPr>
        <a:xfrm>
          <a:off x="2563958" y="113348369"/>
          <a:ext cx="1062478" cy="1443468"/>
        </a:xfrm>
        <a:prstGeom prst="rect">
          <a:avLst/>
        </a:prstGeom>
      </xdr:spPr>
    </xdr:pic>
    <xdr:clientData/>
  </xdr:twoCellAnchor>
  <xdr:twoCellAnchor editAs="oneCell">
    <xdr:from>
      <xdr:col>3</xdr:col>
      <xdr:colOff>184440</xdr:colOff>
      <xdr:row>70</xdr:row>
      <xdr:rowOff>51090</xdr:rowOff>
    </xdr:from>
    <xdr:to>
      <xdr:col>3</xdr:col>
      <xdr:colOff>1482438</xdr:colOff>
      <xdr:row>70</xdr:row>
      <xdr:rowOff>1922863</xdr:rowOff>
    </xdr:to>
    <xdr:pic>
      <xdr:nvPicPr>
        <xdr:cNvPr id="81" name="Imagen 80">
          <a:extLst>
            <a:ext uri="{FF2B5EF4-FFF2-40B4-BE49-F238E27FC236}">
              <a16:creationId xmlns:a16="http://schemas.microsoft.com/office/drawing/2014/main" id="{3855B5DF-B5AC-4284-8CA0-025479CCC8A9}"/>
            </a:ext>
          </a:extLst>
        </xdr:cNvPr>
        <xdr:cNvPicPr>
          <a:picLocks noChangeAspect="1"/>
        </xdr:cNvPicPr>
      </xdr:nvPicPr>
      <xdr:blipFill>
        <a:blip xmlns:r="http://schemas.openxmlformats.org/officeDocument/2006/relationships" r:embed="rId55"/>
        <a:stretch>
          <a:fillRect/>
        </a:stretch>
      </xdr:blipFill>
      <xdr:spPr>
        <a:xfrm>
          <a:off x="2373458" y="114974545"/>
          <a:ext cx="1297998" cy="1879393"/>
        </a:xfrm>
        <a:prstGeom prst="rect">
          <a:avLst/>
        </a:prstGeom>
      </xdr:spPr>
    </xdr:pic>
    <xdr:clientData/>
  </xdr:twoCellAnchor>
  <xdr:twoCellAnchor editAs="oneCell">
    <xdr:from>
      <xdr:col>3</xdr:col>
      <xdr:colOff>404380</xdr:colOff>
      <xdr:row>71</xdr:row>
      <xdr:rowOff>61479</xdr:rowOff>
    </xdr:from>
    <xdr:to>
      <xdr:col>3</xdr:col>
      <xdr:colOff>1447800</xdr:colOff>
      <xdr:row>71</xdr:row>
      <xdr:rowOff>1506998</xdr:rowOff>
    </xdr:to>
    <xdr:pic>
      <xdr:nvPicPr>
        <xdr:cNvPr id="82" name="Imagen 81">
          <a:extLst>
            <a:ext uri="{FF2B5EF4-FFF2-40B4-BE49-F238E27FC236}">
              <a16:creationId xmlns:a16="http://schemas.microsoft.com/office/drawing/2014/main" id="{DDD1C642-5424-499E-8C07-EFECCBA3E3CA}"/>
            </a:ext>
          </a:extLst>
        </xdr:cNvPr>
        <xdr:cNvPicPr>
          <a:picLocks noChangeAspect="1"/>
        </xdr:cNvPicPr>
      </xdr:nvPicPr>
      <xdr:blipFill>
        <a:blip xmlns:r="http://schemas.openxmlformats.org/officeDocument/2006/relationships" r:embed="rId56"/>
        <a:stretch>
          <a:fillRect/>
        </a:stretch>
      </xdr:blipFill>
      <xdr:spPr>
        <a:xfrm>
          <a:off x="2593398" y="117409479"/>
          <a:ext cx="1043420" cy="1445519"/>
        </a:xfrm>
        <a:prstGeom prst="rect">
          <a:avLst/>
        </a:prstGeom>
      </xdr:spPr>
    </xdr:pic>
    <xdr:clientData/>
  </xdr:twoCellAnchor>
  <xdr:twoCellAnchor editAs="oneCell">
    <xdr:from>
      <xdr:col>3</xdr:col>
      <xdr:colOff>176644</xdr:colOff>
      <xdr:row>72</xdr:row>
      <xdr:rowOff>64078</xdr:rowOff>
    </xdr:from>
    <xdr:to>
      <xdr:col>3</xdr:col>
      <xdr:colOff>1622301</xdr:colOff>
      <xdr:row>72</xdr:row>
      <xdr:rowOff>1698394</xdr:rowOff>
    </xdr:to>
    <xdr:pic>
      <xdr:nvPicPr>
        <xdr:cNvPr id="83" name="Imagen 82">
          <a:extLst>
            <a:ext uri="{FF2B5EF4-FFF2-40B4-BE49-F238E27FC236}">
              <a16:creationId xmlns:a16="http://schemas.microsoft.com/office/drawing/2014/main" id="{4526F9C1-AB04-434E-B18F-9BF394BECFF0}"/>
            </a:ext>
          </a:extLst>
        </xdr:cNvPr>
        <xdr:cNvPicPr>
          <a:picLocks noChangeAspect="1"/>
        </xdr:cNvPicPr>
      </xdr:nvPicPr>
      <xdr:blipFill>
        <a:blip xmlns:r="http://schemas.openxmlformats.org/officeDocument/2006/relationships" r:embed="rId57"/>
        <a:stretch>
          <a:fillRect/>
        </a:stretch>
      </xdr:blipFill>
      <xdr:spPr>
        <a:xfrm>
          <a:off x="2365662" y="118963787"/>
          <a:ext cx="1445657" cy="1640031"/>
        </a:xfrm>
        <a:prstGeom prst="rect">
          <a:avLst/>
        </a:prstGeom>
      </xdr:spPr>
    </xdr:pic>
    <xdr:clientData/>
  </xdr:twoCellAnchor>
  <xdr:twoCellAnchor editAs="oneCell">
    <xdr:from>
      <xdr:col>3</xdr:col>
      <xdr:colOff>274495</xdr:colOff>
      <xdr:row>73</xdr:row>
      <xdr:rowOff>110696</xdr:rowOff>
    </xdr:from>
    <xdr:to>
      <xdr:col>3</xdr:col>
      <xdr:colOff>1502526</xdr:colOff>
      <xdr:row>73</xdr:row>
      <xdr:rowOff>1771353</xdr:rowOff>
    </xdr:to>
    <xdr:pic>
      <xdr:nvPicPr>
        <xdr:cNvPr id="86" name="Imagen 85">
          <a:extLst>
            <a:ext uri="{FF2B5EF4-FFF2-40B4-BE49-F238E27FC236}">
              <a16:creationId xmlns:a16="http://schemas.microsoft.com/office/drawing/2014/main" id="{29DA640A-57AB-4892-BB00-5C7D617DB2C9}"/>
            </a:ext>
          </a:extLst>
        </xdr:cNvPr>
        <xdr:cNvPicPr>
          <a:picLocks noChangeAspect="1"/>
        </xdr:cNvPicPr>
      </xdr:nvPicPr>
      <xdr:blipFill>
        <a:blip xmlns:r="http://schemas.openxmlformats.org/officeDocument/2006/relationships" r:embed="rId58"/>
        <a:stretch>
          <a:fillRect/>
        </a:stretch>
      </xdr:blipFill>
      <xdr:spPr>
        <a:xfrm>
          <a:off x="2463513" y="120853060"/>
          <a:ext cx="1235651" cy="1668277"/>
        </a:xfrm>
        <a:prstGeom prst="rect">
          <a:avLst/>
        </a:prstGeom>
      </xdr:spPr>
    </xdr:pic>
    <xdr:clientData/>
  </xdr:twoCellAnchor>
  <xdr:twoCellAnchor editAs="oneCell">
    <xdr:from>
      <xdr:col>3</xdr:col>
      <xdr:colOff>354880</xdr:colOff>
      <xdr:row>74</xdr:row>
      <xdr:rowOff>27422</xdr:rowOff>
    </xdr:from>
    <xdr:to>
      <xdr:col>3</xdr:col>
      <xdr:colOff>1503219</xdr:colOff>
      <xdr:row>74</xdr:row>
      <xdr:rowOff>1617852</xdr:rowOff>
    </xdr:to>
    <xdr:pic>
      <xdr:nvPicPr>
        <xdr:cNvPr id="87" name="Imagen 86">
          <a:extLst>
            <a:ext uri="{FF2B5EF4-FFF2-40B4-BE49-F238E27FC236}">
              <a16:creationId xmlns:a16="http://schemas.microsoft.com/office/drawing/2014/main" id="{D4478CAC-73F3-4F0D-B5C8-B6F5A93601B8}"/>
            </a:ext>
          </a:extLst>
        </xdr:cNvPr>
        <xdr:cNvPicPr>
          <a:picLocks noChangeAspect="1"/>
        </xdr:cNvPicPr>
      </xdr:nvPicPr>
      <xdr:blipFill>
        <a:blip xmlns:r="http://schemas.openxmlformats.org/officeDocument/2006/relationships" r:embed="rId59"/>
        <a:stretch>
          <a:fillRect/>
        </a:stretch>
      </xdr:blipFill>
      <xdr:spPr>
        <a:xfrm>
          <a:off x="2543898" y="122834113"/>
          <a:ext cx="1148339" cy="1601860"/>
        </a:xfrm>
        <a:prstGeom prst="rect">
          <a:avLst/>
        </a:prstGeom>
      </xdr:spPr>
    </xdr:pic>
    <xdr:clientData/>
  </xdr:twoCellAnchor>
  <xdr:oneCellAnchor>
    <xdr:from>
      <xdr:col>7</xdr:col>
      <xdr:colOff>231079</xdr:colOff>
      <xdr:row>76</xdr:row>
      <xdr:rowOff>207074</xdr:rowOff>
    </xdr:from>
    <xdr:ext cx="221121" cy="1647706"/>
    <xdr:pic>
      <xdr:nvPicPr>
        <xdr:cNvPr id="89" name="Imagen 88">
          <a:extLst>
            <a:ext uri="{FF2B5EF4-FFF2-40B4-BE49-F238E27FC236}">
              <a16:creationId xmlns:a16="http://schemas.microsoft.com/office/drawing/2014/main" id="{EC629E4B-4D34-4332-BB3A-4A6FBE27B3C0}"/>
            </a:ext>
          </a:extLst>
        </xdr:cNvPr>
        <xdr:cNvPicPr>
          <a:picLocks noChangeAspect="1"/>
        </xdr:cNvPicPr>
      </xdr:nvPicPr>
      <xdr:blipFill>
        <a:blip xmlns:r="http://schemas.openxmlformats.org/officeDocument/2006/relationships" r:embed="rId60"/>
        <a:stretch>
          <a:fillRect/>
        </a:stretch>
      </xdr:blipFill>
      <xdr:spPr>
        <a:xfrm rot="5400000">
          <a:off x="6715223" y="127516275"/>
          <a:ext cx="1647706" cy="221121"/>
        </a:xfrm>
        <a:prstGeom prst="rect">
          <a:avLst/>
        </a:prstGeom>
      </xdr:spPr>
    </xdr:pic>
    <xdr:clientData/>
  </xdr:oneCellAnchor>
  <xdr:twoCellAnchor editAs="oneCell">
    <xdr:from>
      <xdr:col>3</xdr:col>
      <xdr:colOff>358439</xdr:colOff>
      <xdr:row>76</xdr:row>
      <xdr:rowOff>70139</xdr:rowOff>
    </xdr:from>
    <xdr:to>
      <xdr:col>3</xdr:col>
      <xdr:colOff>1736210</xdr:colOff>
      <xdr:row>76</xdr:row>
      <xdr:rowOff>2118014</xdr:rowOff>
    </xdr:to>
    <xdr:pic>
      <xdr:nvPicPr>
        <xdr:cNvPr id="90" name="Imagen 89">
          <a:extLst>
            <a:ext uri="{FF2B5EF4-FFF2-40B4-BE49-F238E27FC236}">
              <a16:creationId xmlns:a16="http://schemas.microsoft.com/office/drawing/2014/main" id="{BCED76D6-D087-4D89-885C-532A8A9515A3}"/>
            </a:ext>
          </a:extLst>
        </xdr:cNvPr>
        <xdr:cNvPicPr>
          <a:picLocks noChangeAspect="1"/>
        </xdr:cNvPicPr>
      </xdr:nvPicPr>
      <xdr:blipFill>
        <a:blip xmlns:r="http://schemas.openxmlformats.org/officeDocument/2006/relationships" r:embed="rId61"/>
        <a:stretch>
          <a:fillRect/>
        </a:stretch>
      </xdr:blipFill>
      <xdr:spPr>
        <a:xfrm>
          <a:off x="2547457" y="126666048"/>
          <a:ext cx="1383486" cy="2057400"/>
        </a:xfrm>
        <a:prstGeom prst="rect">
          <a:avLst/>
        </a:prstGeom>
      </xdr:spPr>
    </xdr:pic>
    <xdr:clientData/>
  </xdr:twoCellAnchor>
  <xdr:oneCellAnchor>
    <xdr:from>
      <xdr:col>7</xdr:col>
      <xdr:colOff>244933</xdr:colOff>
      <xdr:row>77</xdr:row>
      <xdr:rowOff>82383</xdr:rowOff>
    </xdr:from>
    <xdr:ext cx="221121" cy="1647706"/>
    <xdr:pic>
      <xdr:nvPicPr>
        <xdr:cNvPr id="91" name="Imagen 90">
          <a:extLst>
            <a:ext uri="{FF2B5EF4-FFF2-40B4-BE49-F238E27FC236}">
              <a16:creationId xmlns:a16="http://schemas.microsoft.com/office/drawing/2014/main" id="{F08EB2C7-265F-4C9D-91DC-A6B5F544C395}"/>
            </a:ext>
          </a:extLst>
        </xdr:cNvPr>
        <xdr:cNvPicPr>
          <a:picLocks noChangeAspect="1"/>
        </xdr:cNvPicPr>
      </xdr:nvPicPr>
      <xdr:blipFill>
        <a:blip xmlns:r="http://schemas.openxmlformats.org/officeDocument/2006/relationships" r:embed="rId60"/>
        <a:stretch>
          <a:fillRect/>
        </a:stretch>
      </xdr:blipFill>
      <xdr:spPr>
        <a:xfrm rot="5400000">
          <a:off x="6729077" y="129698366"/>
          <a:ext cx="1647706" cy="221121"/>
        </a:xfrm>
        <a:prstGeom prst="rect">
          <a:avLst/>
        </a:prstGeom>
      </xdr:spPr>
    </xdr:pic>
    <xdr:clientData/>
  </xdr:oneCellAnchor>
  <xdr:oneCellAnchor>
    <xdr:from>
      <xdr:col>7</xdr:col>
      <xdr:colOff>265715</xdr:colOff>
      <xdr:row>78</xdr:row>
      <xdr:rowOff>89311</xdr:rowOff>
    </xdr:from>
    <xdr:ext cx="221121" cy="1647706"/>
    <xdr:pic>
      <xdr:nvPicPr>
        <xdr:cNvPr id="92" name="Imagen 91">
          <a:extLst>
            <a:ext uri="{FF2B5EF4-FFF2-40B4-BE49-F238E27FC236}">
              <a16:creationId xmlns:a16="http://schemas.microsoft.com/office/drawing/2014/main" id="{8699927E-E060-4AE6-80F6-35F01DB9472D}"/>
            </a:ext>
          </a:extLst>
        </xdr:cNvPr>
        <xdr:cNvPicPr>
          <a:picLocks noChangeAspect="1"/>
        </xdr:cNvPicPr>
      </xdr:nvPicPr>
      <xdr:blipFill>
        <a:blip xmlns:r="http://schemas.openxmlformats.org/officeDocument/2006/relationships" r:embed="rId60"/>
        <a:stretch>
          <a:fillRect/>
        </a:stretch>
      </xdr:blipFill>
      <xdr:spPr>
        <a:xfrm rot="5400000">
          <a:off x="6749859" y="131589512"/>
          <a:ext cx="1647706" cy="221121"/>
        </a:xfrm>
        <a:prstGeom prst="rect">
          <a:avLst/>
        </a:prstGeom>
      </xdr:spPr>
    </xdr:pic>
    <xdr:clientData/>
  </xdr:oneCellAnchor>
  <xdr:twoCellAnchor editAs="oneCell">
    <xdr:from>
      <xdr:col>3</xdr:col>
      <xdr:colOff>454602</xdr:colOff>
      <xdr:row>78</xdr:row>
      <xdr:rowOff>103909</xdr:rowOff>
    </xdr:from>
    <xdr:to>
      <xdr:col>3</xdr:col>
      <xdr:colOff>1545995</xdr:colOff>
      <xdr:row>78</xdr:row>
      <xdr:rowOff>1659808</xdr:rowOff>
    </xdr:to>
    <xdr:pic>
      <xdr:nvPicPr>
        <xdr:cNvPr id="93" name="Imagen 92">
          <a:extLst>
            <a:ext uri="{FF2B5EF4-FFF2-40B4-BE49-F238E27FC236}">
              <a16:creationId xmlns:a16="http://schemas.microsoft.com/office/drawing/2014/main" id="{DA6A051E-AAB3-4765-ACAF-519234B01CA6}"/>
            </a:ext>
          </a:extLst>
        </xdr:cNvPr>
        <xdr:cNvPicPr>
          <a:picLocks noChangeAspect="1"/>
        </xdr:cNvPicPr>
      </xdr:nvPicPr>
      <xdr:blipFill>
        <a:blip xmlns:r="http://schemas.openxmlformats.org/officeDocument/2006/relationships" r:embed="rId62"/>
        <a:stretch>
          <a:fillRect/>
        </a:stretch>
      </xdr:blipFill>
      <xdr:spPr>
        <a:xfrm>
          <a:off x="2643620" y="130890818"/>
          <a:ext cx="1097108" cy="1555899"/>
        </a:xfrm>
        <a:prstGeom prst="rect">
          <a:avLst/>
        </a:prstGeom>
      </xdr:spPr>
    </xdr:pic>
    <xdr:clientData/>
  </xdr:twoCellAnchor>
  <xdr:twoCellAnchor editAs="oneCell">
    <xdr:from>
      <xdr:col>3</xdr:col>
      <xdr:colOff>286615</xdr:colOff>
      <xdr:row>77</xdr:row>
      <xdr:rowOff>182706</xdr:rowOff>
    </xdr:from>
    <xdr:to>
      <xdr:col>3</xdr:col>
      <xdr:colOff>1545993</xdr:colOff>
      <xdr:row>77</xdr:row>
      <xdr:rowOff>1787042</xdr:rowOff>
    </xdr:to>
    <xdr:pic>
      <xdr:nvPicPr>
        <xdr:cNvPr id="95" name="Imagen 94">
          <a:extLst>
            <a:ext uri="{FF2B5EF4-FFF2-40B4-BE49-F238E27FC236}">
              <a16:creationId xmlns:a16="http://schemas.microsoft.com/office/drawing/2014/main" id="{205B1874-6536-48EB-9F7C-AC07D2D1C8A5}"/>
            </a:ext>
          </a:extLst>
        </xdr:cNvPr>
        <xdr:cNvPicPr>
          <a:picLocks noChangeAspect="1"/>
        </xdr:cNvPicPr>
      </xdr:nvPicPr>
      <xdr:blipFill>
        <a:blip xmlns:r="http://schemas.openxmlformats.org/officeDocument/2006/relationships" r:embed="rId63"/>
        <a:stretch>
          <a:fillRect/>
        </a:stretch>
      </xdr:blipFill>
      <xdr:spPr>
        <a:xfrm>
          <a:off x="2475633" y="129085397"/>
          <a:ext cx="1265093" cy="1604336"/>
        </a:xfrm>
        <a:prstGeom prst="rect">
          <a:avLst/>
        </a:prstGeom>
      </xdr:spPr>
    </xdr:pic>
    <xdr:clientData/>
  </xdr:twoCellAnchor>
  <xdr:twoCellAnchor editAs="oneCell">
    <xdr:from>
      <xdr:col>3</xdr:col>
      <xdr:colOff>266700</xdr:colOff>
      <xdr:row>79</xdr:row>
      <xdr:rowOff>47626</xdr:rowOff>
    </xdr:from>
    <xdr:to>
      <xdr:col>3</xdr:col>
      <xdr:colOff>1558637</xdr:colOff>
      <xdr:row>79</xdr:row>
      <xdr:rowOff>1787869</xdr:rowOff>
    </xdr:to>
    <xdr:pic>
      <xdr:nvPicPr>
        <xdr:cNvPr id="96" name="Imagen 95">
          <a:extLst>
            <a:ext uri="{FF2B5EF4-FFF2-40B4-BE49-F238E27FC236}">
              <a16:creationId xmlns:a16="http://schemas.microsoft.com/office/drawing/2014/main" id="{9E3E257D-1FEA-4D60-8D08-5A210834FCA2}"/>
            </a:ext>
          </a:extLst>
        </xdr:cNvPr>
        <xdr:cNvPicPr>
          <a:picLocks noChangeAspect="1"/>
        </xdr:cNvPicPr>
      </xdr:nvPicPr>
      <xdr:blipFill>
        <a:blip xmlns:r="http://schemas.openxmlformats.org/officeDocument/2006/relationships" r:embed="rId64"/>
        <a:stretch>
          <a:fillRect/>
        </a:stretch>
      </xdr:blipFill>
      <xdr:spPr>
        <a:xfrm>
          <a:off x="2455718" y="132684117"/>
          <a:ext cx="1291937" cy="1740243"/>
        </a:xfrm>
        <a:prstGeom prst="rect">
          <a:avLst/>
        </a:prstGeom>
      </xdr:spPr>
    </xdr:pic>
    <xdr:clientData/>
  </xdr:twoCellAnchor>
  <xdr:twoCellAnchor editAs="oneCell">
    <xdr:from>
      <xdr:col>3</xdr:col>
      <xdr:colOff>319522</xdr:colOff>
      <xdr:row>75</xdr:row>
      <xdr:rowOff>32904</xdr:rowOff>
    </xdr:from>
    <xdr:to>
      <xdr:col>3</xdr:col>
      <xdr:colOff>1545994</xdr:colOff>
      <xdr:row>75</xdr:row>
      <xdr:rowOff>1751728</xdr:rowOff>
    </xdr:to>
    <xdr:pic>
      <xdr:nvPicPr>
        <xdr:cNvPr id="97" name="Imagen 96">
          <a:extLst>
            <a:ext uri="{FF2B5EF4-FFF2-40B4-BE49-F238E27FC236}">
              <a16:creationId xmlns:a16="http://schemas.microsoft.com/office/drawing/2014/main" id="{DB3A15AB-0AF6-41E3-ACA7-E1DED721ADD0}"/>
            </a:ext>
          </a:extLst>
        </xdr:cNvPr>
        <xdr:cNvPicPr>
          <a:picLocks noChangeAspect="1"/>
        </xdr:cNvPicPr>
      </xdr:nvPicPr>
      <xdr:blipFill>
        <a:blip xmlns:r="http://schemas.openxmlformats.org/officeDocument/2006/relationships" r:embed="rId59"/>
        <a:stretch>
          <a:fillRect/>
        </a:stretch>
      </xdr:blipFill>
      <xdr:spPr>
        <a:xfrm>
          <a:off x="2508540" y="124786159"/>
          <a:ext cx="1232187" cy="1718824"/>
        </a:xfrm>
        <a:prstGeom prst="rect">
          <a:avLst/>
        </a:prstGeom>
      </xdr:spPr>
    </xdr:pic>
    <xdr:clientData/>
  </xdr:twoCellAnchor>
  <xdr:twoCellAnchor editAs="oneCell">
    <xdr:from>
      <xdr:col>3</xdr:col>
      <xdr:colOff>327730</xdr:colOff>
      <xdr:row>81</xdr:row>
      <xdr:rowOff>115166</xdr:rowOff>
    </xdr:from>
    <xdr:to>
      <xdr:col>3</xdr:col>
      <xdr:colOff>1502007</xdr:colOff>
      <xdr:row>82</xdr:row>
      <xdr:rowOff>2514</xdr:rowOff>
    </xdr:to>
    <xdr:pic>
      <xdr:nvPicPr>
        <xdr:cNvPr id="99" name="Imagen 98">
          <a:extLst>
            <a:ext uri="{FF2B5EF4-FFF2-40B4-BE49-F238E27FC236}">
              <a16:creationId xmlns:a16="http://schemas.microsoft.com/office/drawing/2014/main" id="{38D037AD-4E8B-41B6-BB46-8E521CF7583B}"/>
            </a:ext>
          </a:extLst>
        </xdr:cNvPr>
        <xdr:cNvPicPr>
          <a:picLocks noChangeAspect="1"/>
        </xdr:cNvPicPr>
      </xdr:nvPicPr>
      <xdr:blipFill>
        <a:blip xmlns:r="http://schemas.openxmlformats.org/officeDocument/2006/relationships" r:embed="rId65"/>
        <a:stretch>
          <a:fillRect/>
        </a:stretch>
      </xdr:blipFill>
      <xdr:spPr>
        <a:xfrm>
          <a:off x="2516748" y="136714057"/>
          <a:ext cx="1168562" cy="1501403"/>
        </a:xfrm>
        <a:prstGeom prst="rect">
          <a:avLst/>
        </a:prstGeom>
      </xdr:spPr>
    </xdr:pic>
    <xdr:clientData/>
  </xdr:twoCellAnchor>
  <xdr:twoCellAnchor editAs="oneCell">
    <xdr:from>
      <xdr:col>3</xdr:col>
      <xdr:colOff>275360</xdr:colOff>
      <xdr:row>80</xdr:row>
      <xdr:rowOff>58882</xdr:rowOff>
    </xdr:from>
    <xdr:to>
      <xdr:col>3</xdr:col>
      <xdr:colOff>1545475</xdr:colOff>
      <xdr:row>80</xdr:row>
      <xdr:rowOff>1846884</xdr:rowOff>
    </xdr:to>
    <xdr:pic>
      <xdr:nvPicPr>
        <xdr:cNvPr id="101" name="Imagen 100">
          <a:extLst>
            <a:ext uri="{FF2B5EF4-FFF2-40B4-BE49-F238E27FC236}">
              <a16:creationId xmlns:a16="http://schemas.microsoft.com/office/drawing/2014/main" id="{F24139EE-C134-420E-B089-7732BABAC41F}"/>
            </a:ext>
          </a:extLst>
        </xdr:cNvPr>
        <xdr:cNvPicPr>
          <a:picLocks noChangeAspect="1"/>
        </xdr:cNvPicPr>
      </xdr:nvPicPr>
      <xdr:blipFill>
        <a:blip xmlns:r="http://schemas.openxmlformats.org/officeDocument/2006/relationships" r:embed="rId66"/>
        <a:stretch>
          <a:fillRect/>
        </a:stretch>
      </xdr:blipFill>
      <xdr:spPr>
        <a:xfrm>
          <a:off x="2464378" y="134752773"/>
          <a:ext cx="1262495" cy="1788002"/>
        </a:xfrm>
        <a:prstGeom prst="rect">
          <a:avLst/>
        </a:prstGeom>
      </xdr:spPr>
    </xdr:pic>
    <xdr:clientData/>
  </xdr:twoCellAnchor>
  <xdr:twoCellAnchor editAs="oneCell">
    <xdr:from>
      <xdr:col>3</xdr:col>
      <xdr:colOff>335106</xdr:colOff>
      <xdr:row>82</xdr:row>
      <xdr:rowOff>236294</xdr:rowOff>
    </xdr:from>
    <xdr:to>
      <xdr:col>3</xdr:col>
      <xdr:colOff>1578348</xdr:colOff>
      <xdr:row>82</xdr:row>
      <xdr:rowOff>2098963</xdr:rowOff>
    </xdr:to>
    <xdr:pic>
      <xdr:nvPicPr>
        <xdr:cNvPr id="102" name="Imagen 101">
          <a:extLst>
            <a:ext uri="{FF2B5EF4-FFF2-40B4-BE49-F238E27FC236}">
              <a16:creationId xmlns:a16="http://schemas.microsoft.com/office/drawing/2014/main" id="{B4FBE704-9097-404B-89CA-9172C6F3CC18}"/>
            </a:ext>
          </a:extLst>
        </xdr:cNvPr>
        <xdr:cNvPicPr>
          <a:picLocks noChangeAspect="1"/>
        </xdr:cNvPicPr>
      </xdr:nvPicPr>
      <xdr:blipFill>
        <a:blip xmlns:r="http://schemas.openxmlformats.org/officeDocument/2006/relationships" r:embed="rId67"/>
        <a:stretch>
          <a:fillRect/>
        </a:stretch>
      </xdr:blipFill>
      <xdr:spPr>
        <a:xfrm>
          <a:off x="2524124" y="138449239"/>
          <a:ext cx="1237527" cy="1862669"/>
        </a:xfrm>
        <a:prstGeom prst="rect">
          <a:avLst/>
        </a:prstGeom>
      </xdr:spPr>
    </xdr:pic>
    <xdr:clientData/>
  </xdr:twoCellAnchor>
  <xdr:twoCellAnchor editAs="oneCell">
    <xdr:from>
      <xdr:col>3</xdr:col>
      <xdr:colOff>174913</xdr:colOff>
      <xdr:row>83</xdr:row>
      <xdr:rowOff>81395</xdr:rowOff>
    </xdr:from>
    <xdr:to>
      <xdr:col>3</xdr:col>
      <xdr:colOff>1809330</xdr:colOff>
      <xdr:row>83</xdr:row>
      <xdr:rowOff>2346440</xdr:rowOff>
    </xdr:to>
    <xdr:pic>
      <xdr:nvPicPr>
        <xdr:cNvPr id="103" name="Imagen 102">
          <a:extLst>
            <a:ext uri="{FF2B5EF4-FFF2-40B4-BE49-F238E27FC236}">
              <a16:creationId xmlns:a16="http://schemas.microsoft.com/office/drawing/2014/main" id="{F58A7999-5731-40A7-A34B-E35EBD8B6370}"/>
            </a:ext>
          </a:extLst>
        </xdr:cNvPr>
        <xdr:cNvPicPr>
          <a:picLocks noChangeAspect="1"/>
        </xdr:cNvPicPr>
      </xdr:nvPicPr>
      <xdr:blipFill>
        <a:blip xmlns:r="http://schemas.openxmlformats.org/officeDocument/2006/relationships" r:embed="rId68"/>
        <a:stretch>
          <a:fillRect/>
        </a:stretch>
      </xdr:blipFill>
      <xdr:spPr>
        <a:xfrm>
          <a:off x="2363931" y="140864359"/>
          <a:ext cx="1649657" cy="2257425"/>
        </a:xfrm>
        <a:prstGeom prst="rect">
          <a:avLst/>
        </a:prstGeom>
      </xdr:spPr>
    </xdr:pic>
    <xdr:clientData/>
  </xdr:twoCellAnchor>
  <xdr:twoCellAnchor editAs="oneCell">
    <xdr:from>
      <xdr:col>3</xdr:col>
      <xdr:colOff>115166</xdr:colOff>
      <xdr:row>84</xdr:row>
      <xdr:rowOff>177512</xdr:rowOff>
    </xdr:from>
    <xdr:to>
      <xdr:col>3</xdr:col>
      <xdr:colOff>1808712</xdr:colOff>
      <xdr:row>84</xdr:row>
      <xdr:rowOff>1503318</xdr:rowOff>
    </xdr:to>
    <xdr:pic>
      <xdr:nvPicPr>
        <xdr:cNvPr id="104" name="Imagen 103">
          <a:extLst>
            <a:ext uri="{FF2B5EF4-FFF2-40B4-BE49-F238E27FC236}">
              <a16:creationId xmlns:a16="http://schemas.microsoft.com/office/drawing/2014/main" id="{0C3C1DED-DCA9-432A-ABF5-A84B56318F51}"/>
            </a:ext>
          </a:extLst>
        </xdr:cNvPr>
        <xdr:cNvPicPr>
          <a:picLocks noChangeAspect="1"/>
        </xdr:cNvPicPr>
      </xdr:nvPicPr>
      <xdr:blipFill>
        <a:blip xmlns:r="http://schemas.openxmlformats.org/officeDocument/2006/relationships" r:embed="rId69"/>
        <a:stretch>
          <a:fillRect/>
        </a:stretch>
      </xdr:blipFill>
      <xdr:spPr>
        <a:xfrm>
          <a:off x="2304184" y="143523567"/>
          <a:ext cx="1704976" cy="1337236"/>
        </a:xfrm>
        <a:prstGeom prst="rect">
          <a:avLst/>
        </a:prstGeom>
      </xdr:spPr>
    </xdr:pic>
    <xdr:clientData/>
  </xdr:twoCellAnchor>
  <xdr:twoCellAnchor editAs="oneCell">
    <xdr:from>
      <xdr:col>3</xdr:col>
      <xdr:colOff>56284</xdr:colOff>
      <xdr:row>85</xdr:row>
      <xdr:rowOff>463260</xdr:rowOff>
    </xdr:from>
    <xdr:to>
      <xdr:col>4</xdr:col>
      <xdr:colOff>934</xdr:colOff>
      <xdr:row>85</xdr:row>
      <xdr:rowOff>1846291</xdr:rowOff>
    </xdr:to>
    <xdr:pic>
      <xdr:nvPicPr>
        <xdr:cNvPr id="105" name="Imagen 104">
          <a:extLst>
            <a:ext uri="{FF2B5EF4-FFF2-40B4-BE49-F238E27FC236}">
              <a16:creationId xmlns:a16="http://schemas.microsoft.com/office/drawing/2014/main" id="{2E50972D-5973-41D6-B659-99957EE3F1A7}"/>
            </a:ext>
          </a:extLst>
        </xdr:cNvPr>
        <xdr:cNvPicPr>
          <a:picLocks noChangeAspect="1"/>
        </xdr:cNvPicPr>
      </xdr:nvPicPr>
      <xdr:blipFill>
        <a:blip xmlns:r="http://schemas.openxmlformats.org/officeDocument/2006/relationships" r:embed="rId70"/>
        <a:stretch>
          <a:fillRect/>
        </a:stretch>
      </xdr:blipFill>
      <xdr:spPr>
        <a:xfrm>
          <a:off x="2245302" y="145783587"/>
          <a:ext cx="1861080" cy="1390651"/>
        </a:xfrm>
        <a:prstGeom prst="rect">
          <a:avLst/>
        </a:prstGeom>
      </xdr:spPr>
    </xdr:pic>
    <xdr:clientData/>
  </xdr:twoCellAnchor>
  <xdr:twoCellAnchor editAs="oneCell">
    <xdr:from>
      <xdr:col>3</xdr:col>
      <xdr:colOff>61479</xdr:colOff>
      <xdr:row>86</xdr:row>
      <xdr:rowOff>256310</xdr:rowOff>
    </xdr:from>
    <xdr:to>
      <xdr:col>4</xdr:col>
      <xdr:colOff>254</xdr:colOff>
      <xdr:row>86</xdr:row>
      <xdr:rowOff>1180234</xdr:rowOff>
    </xdr:to>
    <xdr:pic>
      <xdr:nvPicPr>
        <xdr:cNvPr id="106" name="Imagen 105">
          <a:extLst>
            <a:ext uri="{FF2B5EF4-FFF2-40B4-BE49-F238E27FC236}">
              <a16:creationId xmlns:a16="http://schemas.microsoft.com/office/drawing/2014/main" id="{4B3EA9E6-6ED0-4D48-8E65-18F56010FF17}"/>
            </a:ext>
          </a:extLst>
        </xdr:cNvPr>
        <xdr:cNvPicPr>
          <a:picLocks noChangeAspect="1"/>
        </xdr:cNvPicPr>
      </xdr:nvPicPr>
      <xdr:blipFill rotWithShape="1">
        <a:blip xmlns:r="http://schemas.openxmlformats.org/officeDocument/2006/relationships" r:embed="rId71"/>
        <a:srcRect l="4838"/>
        <a:stretch/>
      </xdr:blipFill>
      <xdr:spPr>
        <a:xfrm>
          <a:off x="2250497" y="147661746"/>
          <a:ext cx="1851395" cy="923924"/>
        </a:xfrm>
        <a:prstGeom prst="rect">
          <a:avLst/>
        </a:prstGeom>
      </xdr:spPr>
    </xdr:pic>
    <xdr:clientData/>
  </xdr:twoCellAnchor>
  <xdr:twoCellAnchor editAs="oneCell">
    <xdr:from>
      <xdr:col>3</xdr:col>
      <xdr:colOff>167988</xdr:colOff>
      <xdr:row>87</xdr:row>
      <xdr:rowOff>74467</xdr:rowOff>
    </xdr:from>
    <xdr:to>
      <xdr:col>3</xdr:col>
      <xdr:colOff>1600200</xdr:colOff>
      <xdr:row>87</xdr:row>
      <xdr:rowOff>1350072</xdr:rowOff>
    </xdr:to>
    <xdr:pic>
      <xdr:nvPicPr>
        <xdr:cNvPr id="107" name="Imagen 106">
          <a:extLst>
            <a:ext uri="{FF2B5EF4-FFF2-40B4-BE49-F238E27FC236}">
              <a16:creationId xmlns:a16="http://schemas.microsoft.com/office/drawing/2014/main" id="{FB02FE63-6E3D-4624-898A-F80F84549194}"/>
            </a:ext>
          </a:extLst>
        </xdr:cNvPr>
        <xdr:cNvPicPr>
          <a:picLocks noChangeAspect="1"/>
        </xdr:cNvPicPr>
      </xdr:nvPicPr>
      <xdr:blipFill rotWithShape="1">
        <a:blip xmlns:r="http://schemas.openxmlformats.org/officeDocument/2006/relationships" r:embed="rId72"/>
        <a:srcRect l="6435"/>
        <a:stretch/>
      </xdr:blipFill>
      <xdr:spPr>
        <a:xfrm>
          <a:off x="2357006" y="148948485"/>
          <a:ext cx="1432212" cy="1275605"/>
        </a:xfrm>
        <a:prstGeom prst="rect">
          <a:avLst/>
        </a:prstGeom>
      </xdr:spPr>
    </xdr:pic>
    <xdr:clientData/>
  </xdr:twoCellAnchor>
  <xdr:twoCellAnchor editAs="oneCell">
    <xdr:from>
      <xdr:col>3</xdr:col>
      <xdr:colOff>83125</xdr:colOff>
      <xdr:row>88</xdr:row>
      <xdr:rowOff>214746</xdr:rowOff>
    </xdr:from>
    <xdr:to>
      <xdr:col>4</xdr:col>
      <xdr:colOff>2006</xdr:colOff>
      <xdr:row>88</xdr:row>
      <xdr:rowOff>1389611</xdr:rowOff>
    </xdr:to>
    <xdr:pic>
      <xdr:nvPicPr>
        <xdr:cNvPr id="108" name="Imagen 107">
          <a:extLst>
            <a:ext uri="{FF2B5EF4-FFF2-40B4-BE49-F238E27FC236}">
              <a16:creationId xmlns:a16="http://schemas.microsoft.com/office/drawing/2014/main" id="{539E85D5-1F8A-485D-A6DC-F1E92E1A58B0}"/>
            </a:ext>
          </a:extLst>
        </xdr:cNvPr>
        <xdr:cNvPicPr>
          <a:picLocks noChangeAspect="1"/>
        </xdr:cNvPicPr>
      </xdr:nvPicPr>
      <xdr:blipFill rotWithShape="1">
        <a:blip xmlns:r="http://schemas.openxmlformats.org/officeDocument/2006/relationships" r:embed="rId73"/>
        <a:srcRect l="3424" r="5089"/>
        <a:stretch/>
      </xdr:blipFill>
      <xdr:spPr>
        <a:xfrm>
          <a:off x="2272143" y="150668182"/>
          <a:ext cx="1848646" cy="1186295"/>
        </a:xfrm>
        <a:prstGeom prst="rect">
          <a:avLst/>
        </a:prstGeom>
      </xdr:spPr>
    </xdr:pic>
    <xdr:clientData/>
  </xdr:twoCellAnchor>
  <xdr:twoCellAnchor editAs="oneCell">
    <xdr:from>
      <xdr:col>3</xdr:col>
      <xdr:colOff>98713</xdr:colOff>
      <xdr:row>89</xdr:row>
      <xdr:rowOff>325583</xdr:rowOff>
    </xdr:from>
    <xdr:to>
      <xdr:col>3</xdr:col>
      <xdr:colOff>1889554</xdr:colOff>
      <xdr:row>89</xdr:row>
      <xdr:rowOff>1275310</xdr:rowOff>
    </xdr:to>
    <xdr:pic>
      <xdr:nvPicPr>
        <xdr:cNvPr id="109" name="Imagen 108">
          <a:extLst>
            <a:ext uri="{FF2B5EF4-FFF2-40B4-BE49-F238E27FC236}">
              <a16:creationId xmlns:a16="http://schemas.microsoft.com/office/drawing/2014/main" id="{9017CCEC-805B-4E60-8450-F69AA6CDEF41}"/>
            </a:ext>
          </a:extLst>
        </xdr:cNvPr>
        <xdr:cNvPicPr>
          <a:picLocks noChangeAspect="1"/>
        </xdr:cNvPicPr>
      </xdr:nvPicPr>
      <xdr:blipFill rotWithShape="1">
        <a:blip xmlns:r="http://schemas.openxmlformats.org/officeDocument/2006/relationships" r:embed="rId74"/>
        <a:srcRect l="3722" r="3221"/>
        <a:stretch/>
      </xdr:blipFill>
      <xdr:spPr>
        <a:xfrm>
          <a:off x="2287731" y="152400001"/>
          <a:ext cx="1796556" cy="961157"/>
        </a:xfrm>
        <a:prstGeom prst="rect">
          <a:avLst/>
        </a:prstGeom>
      </xdr:spPr>
    </xdr:pic>
    <xdr:clientData/>
  </xdr:twoCellAnchor>
  <xdr:twoCellAnchor editAs="oneCell">
    <xdr:from>
      <xdr:col>3</xdr:col>
      <xdr:colOff>100446</xdr:colOff>
      <xdr:row>90</xdr:row>
      <xdr:rowOff>112569</xdr:rowOff>
    </xdr:from>
    <xdr:to>
      <xdr:col>4</xdr:col>
      <xdr:colOff>2424</xdr:colOff>
      <xdr:row>90</xdr:row>
      <xdr:rowOff>1601932</xdr:rowOff>
    </xdr:to>
    <xdr:pic>
      <xdr:nvPicPr>
        <xdr:cNvPr id="110" name="Imagen 109">
          <a:extLst>
            <a:ext uri="{FF2B5EF4-FFF2-40B4-BE49-F238E27FC236}">
              <a16:creationId xmlns:a16="http://schemas.microsoft.com/office/drawing/2014/main" id="{C38395D7-E6AF-4E0D-A0AA-2B77A320ED00}"/>
            </a:ext>
          </a:extLst>
        </xdr:cNvPr>
        <xdr:cNvPicPr>
          <a:picLocks noChangeAspect="1"/>
        </xdr:cNvPicPr>
      </xdr:nvPicPr>
      <xdr:blipFill rotWithShape="1">
        <a:blip xmlns:r="http://schemas.openxmlformats.org/officeDocument/2006/relationships" r:embed="rId75"/>
        <a:srcRect r="3315"/>
        <a:stretch/>
      </xdr:blipFill>
      <xdr:spPr>
        <a:xfrm>
          <a:off x="2289464" y="153717914"/>
          <a:ext cx="1818408" cy="1489363"/>
        </a:xfrm>
        <a:prstGeom prst="rect">
          <a:avLst/>
        </a:prstGeom>
      </xdr:spPr>
    </xdr:pic>
    <xdr:clientData/>
  </xdr:twoCellAnchor>
  <xdr:twoCellAnchor editAs="oneCell">
    <xdr:from>
      <xdr:col>3</xdr:col>
      <xdr:colOff>117763</xdr:colOff>
      <xdr:row>91</xdr:row>
      <xdr:rowOff>308263</xdr:rowOff>
    </xdr:from>
    <xdr:to>
      <xdr:col>3</xdr:col>
      <xdr:colOff>1901536</xdr:colOff>
      <xdr:row>91</xdr:row>
      <xdr:rowOff>1467261</xdr:rowOff>
    </xdr:to>
    <xdr:pic>
      <xdr:nvPicPr>
        <xdr:cNvPr id="111" name="Imagen 110">
          <a:extLst>
            <a:ext uri="{FF2B5EF4-FFF2-40B4-BE49-F238E27FC236}">
              <a16:creationId xmlns:a16="http://schemas.microsoft.com/office/drawing/2014/main" id="{748DC1DB-40F0-43F9-83A7-07A4F73FC872}"/>
            </a:ext>
          </a:extLst>
        </xdr:cNvPr>
        <xdr:cNvPicPr>
          <a:picLocks noChangeAspect="1"/>
        </xdr:cNvPicPr>
      </xdr:nvPicPr>
      <xdr:blipFill rotWithShape="1">
        <a:blip xmlns:r="http://schemas.openxmlformats.org/officeDocument/2006/relationships" r:embed="rId76"/>
        <a:srcRect l="3329" r="2978"/>
        <a:stretch/>
      </xdr:blipFill>
      <xdr:spPr>
        <a:xfrm>
          <a:off x="2306781" y="155867099"/>
          <a:ext cx="1783773" cy="1158998"/>
        </a:xfrm>
        <a:prstGeom prst="rect">
          <a:avLst/>
        </a:prstGeom>
      </xdr:spPr>
    </xdr:pic>
    <xdr:clientData/>
  </xdr:twoCellAnchor>
  <xdr:twoCellAnchor editAs="oneCell">
    <xdr:from>
      <xdr:col>3</xdr:col>
      <xdr:colOff>6928</xdr:colOff>
      <xdr:row>92</xdr:row>
      <xdr:rowOff>251112</xdr:rowOff>
    </xdr:from>
    <xdr:to>
      <xdr:col>3</xdr:col>
      <xdr:colOff>1792796</xdr:colOff>
      <xdr:row>92</xdr:row>
      <xdr:rowOff>1122911</xdr:rowOff>
    </xdr:to>
    <xdr:pic>
      <xdr:nvPicPr>
        <xdr:cNvPr id="112" name="Imagen 111">
          <a:extLst>
            <a:ext uri="{FF2B5EF4-FFF2-40B4-BE49-F238E27FC236}">
              <a16:creationId xmlns:a16="http://schemas.microsoft.com/office/drawing/2014/main" id="{7D582AC5-C408-43E4-880A-8FF8B367FD9D}"/>
            </a:ext>
          </a:extLst>
        </xdr:cNvPr>
        <xdr:cNvPicPr>
          <a:picLocks noChangeAspect="1"/>
        </xdr:cNvPicPr>
      </xdr:nvPicPr>
      <xdr:blipFill rotWithShape="1">
        <a:blip xmlns:r="http://schemas.openxmlformats.org/officeDocument/2006/relationships" r:embed="rId77"/>
        <a:srcRect l="4900" r="4959"/>
        <a:stretch/>
      </xdr:blipFill>
      <xdr:spPr>
        <a:xfrm>
          <a:off x="2195946" y="157721876"/>
          <a:ext cx="1785868" cy="883229"/>
        </a:xfrm>
        <a:prstGeom prst="rect">
          <a:avLst/>
        </a:prstGeom>
      </xdr:spPr>
    </xdr:pic>
    <xdr:clientData/>
  </xdr:twoCellAnchor>
  <xdr:twoCellAnchor editAs="oneCell">
    <xdr:from>
      <xdr:col>3</xdr:col>
      <xdr:colOff>420832</xdr:colOff>
      <xdr:row>93</xdr:row>
      <xdr:rowOff>65808</xdr:rowOff>
    </xdr:from>
    <xdr:to>
      <xdr:col>3</xdr:col>
      <xdr:colOff>1393076</xdr:colOff>
      <xdr:row>93</xdr:row>
      <xdr:rowOff>1427125</xdr:rowOff>
    </xdr:to>
    <xdr:pic>
      <xdr:nvPicPr>
        <xdr:cNvPr id="113" name="Imagen 112">
          <a:extLst>
            <a:ext uri="{FF2B5EF4-FFF2-40B4-BE49-F238E27FC236}">
              <a16:creationId xmlns:a16="http://schemas.microsoft.com/office/drawing/2014/main" id="{D3D37B4A-3F47-4FF5-95AB-0B5E277C78BA}"/>
            </a:ext>
          </a:extLst>
        </xdr:cNvPr>
        <xdr:cNvPicPr>
          <a:picLocks noChangeAspect="1"/>
        </xdr:cNvPicPr>
      </xdr:nvPicPr>
      <xdr:blipFill>
        <a:blip xmlns:r="http://schemas.openxmlformats.org/officeDocument/2006/relationships" r:embed="rId78"/>
        <a:stretch>
          <a:fillRect/>
        </a:stretch>
      </xdr:blipFill>
      <xdr:spPr>
        <a:xfrm>
          <a:off x="2609850" y="159178335"/>
          <a:ext cx="964624" cy="1368937"/>
        </a:xfrm>
        <a:prstGeom prst="rect">
          <a:avLst/>
        </a:prstGeom>
      </xdr:spPr>
    </xdr:pic>
    <xdr:clientData/>
  </xdr:twoCellAnchor>
  <xdr:twoCellAnchor editAs="oneCell">
    <xdr:from>
      <xdr:col>3</xdr:col>
      <xdr:colOff>134938</xdr:colOff>
      <xdr:row>94</xdr:row>
      <xdr:rowOff>229467</xdr:rowOff>
    </xdr:from>
    <xdr:to>
      <xdr:col>3</xdr:col>
      <xdr:colOff>1806340</xdr:colOff>
      <xdr:row>94</xdr:row>
      <xdr:rowOff>2532062</xdr:rowOff>
    </xdr:to>
    <xdr:pic>
      <xdr:nvPicPr>
        <xdr:cNvPr id="115" name="Imagen 114">
          <a:extLst>
            <a:ext uri="{FF2B5EF4-FFF2-40B4-BE49-F238E27FC236}">
              <a16:creationId xmlns:a16="http://schemas.microsoft.com/office/drawing/2014/main" id="{C986E814-AB70-40E1-BBA2-D8B7C23F2AEA}"/>
            </a:ext>
          </a:extLst>
        </xdr:cNvPr>
        <xdr:cNvPicPr>
          <a:picLocks noChangeAspect="1"/>
        </xdr:cNvPicPr>
      </xdr:nvPicPr>
      <xdr:blipFill>
        <a:blip xmlns:r="http://schemas.openxmlformats.org/officeDocument/2006/relationships" r:embed="rId79"/>
        <a:stretch>
          <a:fillRect/>
        </a:stretch>
      </xdr:blipFill>
      <xdr:spPr>
        <a:xfrm>
          <a:off x="2314258" y="215669727"/>
          <a:ext cx="1671402" cy="2302595"/>
        </a:xfrm>
        <a:prstGeom prst="rect">
          <a:avLst/>
        </a:prstGeom>
      </xdr:spPr>
    </xdr:pic>
    <xdr:clientData/>
  </xdr:twoCellAnchor>
  <xdr:twoCellAnchor editAs="oneCell">
    <xdr:from>
      <xdr:col>3</xdr:col>
      <xdr:colOff>147204</xdr:colOff>
      <xdr:row>95</xdr:row>
      <xdr:rowOff>147204</xdr:rowOff>
    </xdr:from>
    <xdr:to>
      <xdr:col>3</xdr:col>
      <xdr:colOff>1770061</xdr:colOff>
      <xdr:row>95</xdr:row>
      <xdr:rowOff>2513676</xdr:rowOff>
    </xdr:to>
    <xdr:pic>
      <xdr:nvPicPr>
        <xdr:cNvPr id="116" name="Imagen 115">
          <a:extLst>
            <a:ext uri="{FF2B5EF4-FFF2-40B4-BE49-F238E27FC236}">
              <a16:creationId xmlns:a16="http://schemas.microsoft.com/office/drawing/2014/main" id="{A5106DE2-2ABE-4B80-82F4-427D23C982E4}"/>
            </a:ext>
          </a:extLst>
        </xdr:cNvPr>
        <xdr:cNvPicPr>
          <a:picLocks noChangeAspect="1"/>
        </xdr:cNvPicPr>
      </xdr:nvPicPr>
      <xdr:blipFill>
        <a:blip xmlns:r="http://schemas.openxmlformats.org/officeDocument/2006/relationships" r:embed="rId80"/>
        <a:stretch>
          <a:fillRect/>
        </a:stretch>
      </xdr:blipFill>
      <xdr:spPr>
        <a:xfrm>
          <a:off x="2326524" y="218330664"/>
          <a:ext cx="1622857" cy="2366472"/>
        </a:xfrm>
        <a:prstGeom prst="rect">
          <a:avLst/>
        </a:prstGeom>
      </xdr:spPr>
    </xdr:pic>
    <xdr:clientData/>
  </xdr:twoCellAnchor>
  <xdr:twoCellAnchor editAs="oneCell">
    <xdr:from>
      <xdr:col>3</xdr:col>
      <xdr:colOff>138547</xdr:colOff>
      <xdr:row>96</xdr:row>
      <xdr:rowOff>536863</xdr:rowOff>
    </xdr:from>
    <xdr:to>
      <xdr:col>3</xdr:col>
      <xdr:colOff>1735337</xdr:colOff>
      <xdr:row>96</xdr:row>
      <xdr:rowOff>2226251</xdr:rowOff>
    </xdr:to>
    <xdr:pic>
      <xdr:nvPicPr>
        <xdr:cNvPr id="117" name="Imagen 116">
          <a:extLst>
            <a:ext uri="{FF2B5EF4-FFF2-40B4-BE49-F238E27FC236}">
              <a16:creationId xmlns:a16="http://schemas.microsoft.com/office/drawing/2014/main" id="{D8E55F37-E5E1-472F-9628-F94B3F8507AE}"/>
            </a:ext>
          </a:extLst>
        </xdr:cNvPr>
        <xdr:cNvPicPr>
          <a:picLocks noChangeAspect="1"/>
        </xdr:cNvPicPr>
      </xdr:nvPicPr>
      <xdr:blipFill>
        <a:blip xmlns:r="http://schemas.openxmlformats.org/officeDocument/2006/relationships" r:embed="rId81"/>
        <a:stretch>
          <a:fillRect/>
        </a:stretch>
      </xdr:blipFill>
      <xdr:spPr>
        <a:xfrm>
          <a:off x="2317867" y="221463523"/>
          <a:ext cx="1581550" cy="1679863"/>
        </a:xfrm>
        <a:prstGeom prst="rect">
          <a:avLst/>
        </a:prstGeom>
      </xdr:spPr>
    </xdr:pic>
    <xdr:clientData/>
  </xdr:twoCellAnchor>
  <xdr:twoCellAnchor editAs="oneCell">
    <xdr:from>
      <xdr:col>3</xdr:col>
      <xdr:colOff>55562</xdr:colOff>
      <xdr:row>97</xdr:row>
      <xdr:rowOff>754061</xdr:rowOff>
    </xdr:from>
    <xdr:to>
      <xdr:col>3</xdr:col>
      <xdr:colOff>1888807</xdr:colOff>
      <xdr:row>97</xdr:row>
      <xdr:rowOff>2000361</xdr:rowOff>
    </xdr:to>
    <xdr:pic>
      <xdr:nvPicPr>
        <xdr:cNvPr id="118" name="Imagen 117">
          <a:extLst>
            <a:ext uri="{FF2B5EF4-FFF2-40B4-BE49-F238E27FC236}">
              <a16:creationId xmlns:a16="http://schemas.microsoft.com/office/drawing/2014/main" id="{1948E18E-8D62-42B2-8EDF-C62BCC79B467}"/>
            </a:ext>
          </a:extLst>
        </xdr:cNvPr>
        <xdr:cNvPicPr>
          <a:picLocks noChangeAspect="1"/>
        </xdr:cNvPicPr>
      </xdr:nvPicPr>
      <xdr:blipFill>
        <a:blip xmlns:r="http://schemas.openxmlformats.org/officeDocument/2006/relationships" r:embed="rId82"/>
        <a:stretch>
          <a:fillRect/>
        </a:stretch>
      </xdr:blipFill>
      <xdr:spPr>
        <a:xfrm>
          <a:off x="2234882" y="224423921"/>
          <a:ext cx="1825625" cy="1238680"/>
        </a:xfrm>
        <a:prstGeom prst="rect">
          <a:avLst/>
        </a:prstGeom>
      </xdr:spPr>
    </xdr:pic>
    <xdr:clientData/>
  </xdr:twoCellAnchor>
  <xdr:twoCellAnchor editAs="oneCell">
    <xdr:from>
      <xdr:col>3</xdr:col>
      <xdr:colOff>31750</xdr:colOff>
      <xdr:row>98</xdr:row>
      <xdr:rowOff>817563</xdr:rowOff>
    </xdr:from>
    <xdr:to>
      <xdr:col>3</xdr:col>
      <xdr:colOff>1911839</xdr:colOff>
      <xdr:row>98</xdr:row>
      <xdr:rowOff>1736725</xdr:rowOff>
    </xdr:to>
    <xdr:pic>
      <xdr:nvPicPr>
        <xdr:cNvPr id="119" name="Imagen 118">
          <a:extLst>
            <a:ext uri="{FF2B5EF4-FFF2-40B4-BE49-F238E27FC236}">
              <a16:creationId xmlns:a16="http://schemas.microsoft.com/office/drawing/2014/main" id="{7F516339-11F0-4DAB-90DF-D8479A0D1318}"/>
            </a:ext>
          </a:extLst>
        </xdr:cNvPr>
        <xdr:cNvPicPr>
          <a:picLocks noChangeAspect="1"/>
        </xdr:cNvPicPr>
      </xdr:nvPicPr>
      <xdr:blipFill rotWithShape="1">
        <a:blip xmlns:r="http://schemas.openxmlformats.org/officeDocument/2006/relationships" r:embed="rId83"/>
        <a:srcRect l="3661"/>
        <a:stretch/>
      </xdr:blipFill>
      <xdr:spPr>
        <a:xfrm>
          <a:off x="2211070" y="227230623"/>
          <a:ext cx="1880089" cy="928687"/>
        </a:xfrm>
        <a:prstGeom prst="rect">
          <a:avLst/>
        </a:prstGeom>
      </xdr:spPr>
    </xdr:pic>
    <xdr:clientData/>
  </xdr:twoCellAnchor>
  <xdr:twoCellAnchor editAs="oneCell">
    <xdr:from>
      <xdr:col>3</xdr:col>
      <xdr:colOff>356755</xdr:colOff>
      <xdr:row>99</xdr:row>
      <xdr:rowOff>79375</xdr:rowOff>
    </xdr:from>
    <xdr:to>
      <xdr:col>3</xdr:col>
      <xdr:colOff>1502007</xdr:colOff>
      <xdr:row>99</xdr:row>
      <xdr:rowOff>1979960</xdr:rowOff>
    </xdr:to>
    <xdr:pic>
      <xdr:nvPicPr>
        <xdr:cNvPr id="120" name="Imagen 119">
          <a:extLst>
            <a:ext uri="{FF2B5EF4-FFF2-40B4-BE49-F238E27FC236}">
              <a16:creationId xmlns:a16="http://schemas.microsoft.com/office/drawing/2014/main" id="{14D3E1B0-F27B-4AAC-9C41-BDE226BEE935}"/>
            </a:ext>
          </a:extLst>
        </xdr:cNvPr>
        <xdr:cNvPicPr>
          <a:picLocks noChangeAspect="1"/>
        </xdr:cNvPicPr>
      </xdr:nvPicPr>
      <xdr:blipFill>
        <a:blip xmlns:r="http://schemas.openxmlformats.org/officeDocument/2006/relationships" r:embed="rId84"/>
        <a:stretch>
          <a:fillRect/>
        </a:stretch>
      </xdr:blipFill>
      <xdr:spPr>
        <a:xfrm>
          <a:off x="2545773" y="173288902"/>
          <a:ext cx="1139537" cy="1900585"/>
        </a:xfrm>
        <a:prstGeom prst="rect">
          <a:avLst/>
        </a:prstGeom>
      </xdr:spPr>
    </xdr:pic>
    <xdr:clientData/>
  </xdr:twoCellAnchor>
  <xdr:twoCellAnchor editAs="oneCell">
    <xdr:from>
      <xdr:col>3</xdr:col>
      <xdr:colOff>422589</xdr:colOff>
      <xdr:row>100</xdr:row>
      <xdr:rowOff>38965</xdr:rowOff>
    </xdr:from>
    <xdr:to>
      <xdr:col>3</xdr:col>
      <xdr:colOff>1469274</xdr:colOff>
      <xdr:row>100</xdr:row>
      <xdr:rowOff>1924953</xdr:rowOff>
    </xdr:to>
    <xdr:pic>
      <xdr:nvPicPr>
        <xdr:cNvPr id="121" name="Imagen 120">
          <a:extLst>
            <a:ext uri="{FF2B5EF4-FFF2-40B4-BE49-F238E27FC236}">
              <a16:creationId xmlns:a16="http://schemas.microsoft.com/office/drawing/2014/main" id="{69CA6323-1998-4211-8A33-E06F8EBC2D6F}"/>
            </a:ext>
          </a:extLst>
        </xdr:cNvPr>
        <xdr:cNvPicPr>
          <a:picLocks noChangeAspect="1"/>
        </xdr:cNvPicPr>
      </xdr:nvPicPr>
      <xdr:blipFill>
        <a:blip xmlns:r="http://schemas.openxmlformats.org/officeDocument/2006/relationships" r:embed="rId85"/>
        <a:stretch>
          <a:fillRect/>
        </a:stretch>
      </xdr:blipFill>
      <xdr:spPr>
        <a:xfrm>
          <a:off x="2611607" y="175292038"/>
          <a:ext cx="1039065" cy="1874558"/>
        </a:xfrm>
        <a:prstGeom prst="rect">
          <a:avLst/>
        </a:prstGeom>
      </xdr:spPr>
    </xdr:pic>
    <xdr:clientData/>
  </xdr:twoCellAnchor>
  <xdr:twoCellAnchor editAs="oneCell">
    <xdr:from>
      <xdr:col>3</xdr:col>
      <xdr:colOff>350840</xdr:colOff>
      <xdr:row>101</xdr:row>
      <xdr:rowOff>108528</xdr:rowOff>
    </xdr:from>
    <xdr:to>
      <xdr:col>3</xdr:col>
      <xdr:colOff>1470548</xdr:colOff>
      <xdr:row>101</xdr:row>
      <xdr:rowOff>1807325</xdr:rowOff>
    </xdr:to>
    <xdr:pic>
      <xdr:nvPicPr>
        <xdr:cNvPr id="122" name="Imagen 121">
          <a:extLst>
            <a:ext uri="{FF2B5EF4-FFF2-40B4-BE49-F238E27FC236}">
              <a16:creationId xmlns:a16="http://schemas.microsoft.com/office/drawing/2014/main" id="{599D0000-E6C5-4E6E-9BE2-A1404B6AE74D}"/>
            </a:ext>
          </a:extLst>
        </xdr:cNvPr>
        <xdr:cNvPicPr>
          <a:picLocks noChangeAspect="1"/>
        </xdr:cNvPicPr>
      </xdr:nvPicPr>
      <xdr:blipFill>
        <a:blip xmlns:r="http://schemas.openxmlformats.org/officeDocument/2006/relationships" r:embed="rId86"/>
        <a:stretch>
          <a:fillRect/>
        </a:stretch>
      </xdr:blipFill>
      <xdr:spPr>
        <a:xfrm>
          <a:off x="2539858" y="177363583"/>
          <a:ext cx="1112088" cy="1706417"/>
        </a:xfrm>
        <a:prstGeom prst="rect">
          <a:avLst/>
        </a:prstGeom>
      </xdr:spPr>
    </xdr:pic>
    <xdr:clientData/>
  </xdr:twoCellAnchor>
  <xdr:twoCellAnchor editAs="oneCell">
    <xdr:from>
      <xdr:col>3</xdr:col>
      <xdr:colOff>278535</xdr:colOff>
      <xdr:row>102</xdr:row>
      <xdr:rowOff>117139</xdr:rowOff>
    </xdr:from>
    <xdr:to>
      <xdr:col>3</xdr:col>
      <xdr:colOff>1503219</xdr:colOff>
      <xdr:row>102</xdr:row>
      <xdr:rowOff>2001572</xdr:rowOff>
    </xdr:to>
    <xdr:pic>
      <xdr:nvPicPr>
        <xdr:cNvPr id="123" name="Imagen 122">
          <a:extLst>
            <a:ext uri="{FF2B5EF4-FFF2-40B4-BE49-F238E27FC236}">
              <a16:creationId xmlns:a16="http://schemas.microsoft.com/office/drawing/2014/main" id="{E8F96B2B-4366-4F4D-B320-9112F98F0B3F}"/>
            </a:ext>
          </a:extLst>
        </xdr:cNvPr>
        <xdr:cNvPicPr>
          <a:picLocks noChangeAspect="1"/>
        </xdr:cNvPicPr>
      </xdr:nvPicPr>
      <xdr:blipFill>
        <a:blip xmlns:r="http://schemas.openxmlformats.org/officeDocument/2006/relationships" r:embed="rId87"/>
        <a:stretch>
          <a:fillRect/>
        </a:stretch>
      </xdr:blipFill>
      <xdr:spPr>
        <a:xfrm>
          <a:off x="2467553" y="179360321"/>
          <a:ext cx="1224684" cy="1884433"/>
        </a:xfrm>
        <a:prstGeom prst="rect">
          <a:avLst/>
        </a:prstGeom>
      </xdr:spPr>
    </xdr:pic>
    <xdr:clientData/>
  </xdr:twoCellAnchor>
  <xdr:twoCellAnchor editAs="oneCell">
    <xdr:from>
      <xdr:col>3</xdr:col>
      <xdr:colOff>244766</xdr:colOff>
      <xdr:row>103</xdr:row>
      <xdr:rowOff>152624</xdr:rowOff>
    </xdr:from>
    <xdr:to>
      <xdr:col>3</xdr:col>
      <xdr:colOff>1507549</xdr:colOff>
      <xdr:row>103</xdr:row>
      <xdr:rowOff>1927668</xdr:rowOff>
    </xdr:to>
    <xdr:pic>
      <xdr:nvPicPr>
        <xdr:cNvPr id="124" name="Imagen 123">
          <a:extLst>
            <a:ext uri="{FF2B5EF4-FFF2-40B4-BE49-F238E27FC236}">
              <a16:creationId xmlns:a16="http://schemas.microsoft.com/office/drawing/2014/main" id="{C6451424-450F-4249-AAF9-42AF590DCB47}"/>
            </a:ext>
          </a:extLst>
        </xdr:cNvPr>
        <xdr:cNvPicPr>
          <a:picLocks noChangeAspect="1"/>
        </xdr:cNvPicPr>
      </xdr:nvPicPr>
      <xdr:blipFill>
        <a:blip xmlns:r="http://schemas.openxmlformats.org/officeDocument/2006/relationships" r:embed="rId88"/>
        <a:stretch>
          <a:fillRect/>
        </a:stretch>
      </xdr:blipFill>
      <xdr:spPr>
        <a:xfrm>
          <a:off x="2433784" y="181661024"/>
          <a:ext cx="1272308" cy="1775044"/>
        </a:xfrm>
        <a:prstGeom prst="rect">
          <a:avLst/>
        </a:prstGeom>
      </xdr:spPr>
    </xdr:pic>
    <xdr:clientData/>
  </xdr:twoCellAnchor>
  <xdr:twoCellAnchor editAs="oneCell">
    <xdr:from>
      <xdr:col>3</xdr:col>
      <xdr:colOff>352182</xdr:colOff>
      <xdr:row>104</xdr:row>
      <xdr:rowOff>79808</xdr:rowOff>
    </xdr:from>
    <xdr:to>
      <xdr:col>3</xdr:col>
      <xdr:colOff>1580480</xdr:colOff>
      <xdr:row>104</xdr:row>
      <xdr:rowOff>1850795</xdr:rowOff>
    </xdr:to>
    <xdr:pic>
      <xdr:nvPicPr>
        <xdr:cNvPr id="125" name="Imagen 124">
          <a:extLst>
            <a:ext uri="{FF2B5EF4-FFF2-40B4-BE49-F238E27FC236}">
              <a16:creationId xmlns:a16="http://schemas.microsoft.com/office/drawing/2014/main" id="{2108DB52-3A19-4603-83E5-B3193043F935}"/>
            </a:ext>
          </a:extLst>
        </xdr:cNvPr>
        <xdr:cNvPicPr>
          <a:picLocks noChangeAspect="1"/>
        </xdr:cNvPicPr>
      </xdr:nvPicPr>
      <xdr:blipFill>
        <a:blip xmlns:r="http://schemas.openxmlformats.org/officeDocument/2006/relationships" r:embed="rId89"/>
        <a:stretch>
          <a:fillRect/>
        </a:stretch>
      </xdr:blipFill>
      <xdr:spPr>
        <a:xfrm>
          <a:off x="2541200" y="183825717"/>
          <a:ext cx="1228298" cy="1776702"/>
        </a:xfrm>
        <a:prstGeom prst="rect">
          <a:avLst/>
        </a:prstGeom>
      </xdr:spPr>
    </xdr:pic>
    <xdr:clientData/>
  </xdr:twoCellAnchor>
  <xdr:twoCellAnchor editAs="oneCell">
    <xdr:from>
      <xdr:col>3</xdr:col>
      <xdr:colOff>217198</xdr:colOff>
      <xdr:row>106</xdr:row>
      <xdr:rowOff>181264</xdr:rowOff>
    </xdr:from>
    <xdr:to>
      <xdr:col>3</xdr:col>
      <xdr:colOff>1616652</xdr:colOff>
      <xdr:row>106</xdr:row>
      <xdr:rowOff>1769474</xdr:rowOff>
    </xdr:to>
    <xdr:pic>
      <xdr:nvPicPr>
        <xdr:cNvPr id="132" name="Imagen 131">
          <a:extLst>
            <a:ext uri="{FF2B5EF4-FFF2-40B4-BE49-F238E27FC236}">
              <a16:creationId xmlns:a16="http://schemas.microsoft.com/office/drawing/2014/main" id="{3A90E4F6-0AC8-4162-B41F-7605A777335B}"/>
            </a:ext>
          </a:extLst>
        </xdr:cNvPr>
        <xdr:cNvPicPr>
          <a:picLocks noChangeAspect="1"/>
        </xdr:cNvPicPr>
      </xdr:nvPicPr>
      <xdr:blipFill>
        <a:blip xmlns:r="http://schemas.openxmlformats.org/officeDocument/2006/relationships" r:embed="rId90"/>
        <a:stretch>
          <a:fillRect/>
        </a:stretch>
      </xdr:blipFill>
      <xdr:spPr>
        <a:xfrm>
          <a:off x="2406216" y="188194373"/>
          <a:ext cx="1389929" cy="1578685"/>
        </a:xfrm>
        <a:prstGeom prst="rect">
          <a:avLst/>
        </a:prstGeom>
      </xdr:spPr>
    </xdr:pic>
    <xdr:clientData/>
  </xdr:twoCellAnchor>
  <xdr:twoCellAnchor editAs="oneCell">
    <xdr:from>
      <xdr:col>3</xdr:col>
      <xdr:colOff>279543</xdr:colOff>
      <xdr:row>107</xdr:row>
      <xdr:rowOff>88178</xdr:rowOff>
    </xdr:from>
    <xdr:to>
      <xdr:col>3</xdr:col>
      <xdr:colOff>1507528</xdr:colOff>
      <xdr:row>107</xdr:row>
      <xdr:rowOff>1502006</xdr:rowOff>
    </xdr:to>
    <xdr:pic>
      <xdr:nvPicPr>
        <xdr:cNvPr id="136" name="Imagen 135">
          <a:extLst>
            <a:ext uri="{FF2B5EF4-FFF2-40B4-BE49-F238E27FC236}">
              <a16:creationId xmlns:a16="http://schemas.microsoft.com/office/drawing/2014/main" id="{B834BB0D-8554-434C-BEAA-9C518D3E854B}"/>
            </a:ext>
          </a:extLst>
        </xdr:cNvPr>
        <xdr:cNvPicPr>
          <a:picLocks noChangeAspect="1"/>
        </xdr:cNvPicPr>
      </xdr:nvPicPr>
      <xdr:blipFill>
        <a:blip xmlns:r="http://schemas.openxmlformats.org/officeDocument/2006/relationships" r:embed="rId91"/>
        <a:stretch>
          <a:fillRect/>
        </a:stretch>
      </xdr:blipFill>
      <xdr:spPr>
        <a:xfrm>
          <a:off x="2468561" y="189930087"/>
          <a:ext cx="1220365" cy="1408113"/>
        </a:xfrm>
        <a:prstGeom prst="rect">
          <a:avLst/>
        </a:prstGeom>
      </xdr:spPr>
    </xdr:pic>
    <xdr:clientData/>
  </xdr:twoCellAnchor>
  <xdr:twoCellAnchor editAs="oneCell">
    <xdr:from>
      <xdr:col>3</xdr:col>
      <xdr:colOff>362816</xdr:colOff>
      <xdr:row>105</xdr:row>
      <xdr:rowOff>57294</xdr:rowOff>
    </xdr:from>
    <xdr:to>
      <xdr:col>3</xdr:col>
      <xdr:colOff>1545995</xdr:colOff>
      <xdr:row>105</xdr:row>
      <xdr:rowOff>1679352</xdr:rowOff>
    </xdr:to>
    <xdr:pic>
      <xdr:nvPicPr>
        <xdr:cNvPr id="137" name="Imagen 136">
          <a:extLst>
            <a:ext uri="{FF2B5EF4-FFF2-40B4-BE49-F238E27FC236}">
              <a16:creationId xmlns:a16="http://schemas.microsoft.com/office/drawing/2014/main" id="{4BE0E077-A9A3-48ED-AF85-B339460C7205}"/>
            </a:ext>
          </a:extLst>
        </xdr:cNvPr>
        <xdr:cNvPicPr>
          <a:picLocks noChangeAspect="1"/>
        </xdr:cNvPicPr>
      </xdr:nvPicPr>
      <xdr:blipFill>
        <a:blip xmlns:r="http://schemas.openxmlformats.org/officeDocument/2006/relationships" r:embed="rId92"/>
        <a:stretch>
          <a:fillRect/>
        </a:stretch>
      </xdr:blipFill>
      <xdr:spPr>
        <a:xfrm>
          <a:off x="2551834" y="186151549"/>
          <a:ext cx="1188894" cy="1622058"/>
        </a:xfrm>
        <a:prstGeom prst="rect">
          <a:avLst/>
        </a:prstGeom>
      </xdr:spPr>
    </xdr:pic>
    <xdr:clientData/>
  </xdr:twoCellAnchor>
  <xdr:twoCellAnchor editAs="oneCell">
    <xdr:from>
      <xdr:col>3</xdr:col>
      <xdr:colOff>360651</xdr:colOff>
      <xdr:row>108</xdr:row>
      <xdr:rowOff>145617</xdr:rowOff>
    </xdr:from>
    <xdr:to>
      <xdr:col>3</xdr:col>
      <xdr:colOff>1654926</xdr:colOff>
      <xdr:row>108</xdr:row>
      <xdr:rowOff>1616693</xdr:rowOff>
    </xdr:to>
    <xdr:pic>
      <xdr:nvPicPr>
        <xdr:cNvPr id="141" name="Imagen 140">
          <a:extLst>
            <a:ext uri="{FF2B5EF4-FFF2-40B4-BE49-F238E27FC236}">
              <a16:creationId xmlns:a16="http://schemas.microsoft.com/office/drawing/2014/main" id="{6D7EC05C-805F-43F7-A5ED-AE8ADAF9CBF5}"/>
            </a:ext>
          </a:extLst>
        </xdr:cNvPr>
        <xdr:cNvPicPr>
          <a:picLocks noChangeAspect="1"/>
        </xdr:cNvPicPr>
      </xdr:nvPicPr>
      <xdr:blipFill>
        <a:blip xmlns:r="http://schemas.openxmlformats.org/officeDocument/2006/relationships" r:embed="rId90"/>
        <a:stretch>
          <a:fillRect/>
        </a:stretch>
      </xdr:blipFill>
      <xdr:spPr>
        <a:xfrm>
          <a:off x="2549669" y="191767835"/>
          <a:ext cx="1301895" cy="1478696"/>
        </a:xfrm>
        <a:prstGeom prst="rect">
          <a:avLst/>
        </a:prstGeom>
      </xdr:spPr>
    </xdr:pic>
    <xdr:clientData/>
  </xdr:twoCellAnchor>
  <xdr:twoCellAnchor editAs="oneCell">
    <xdr:from>
      <xdr:col>3</xdr:col>
      <xdr:colOff>57584</xdr:colOff>
      <xdr:row>109</xdr:row>
      <xdr:rowOff>209550</xdr:rowOff>
    </xdr:from>
    <xdr:to>
      <xdr:col>3</xdr:col>
      <xdr:colOff>1698394</xdr:colOff>
      <xdr:row>110</xdr:row>
      <xdr:rowOff>1150</xdr:rowOff>
    </xdr:to>
    <xdr:pic>
      <xdr:nvPicPr>
        <xdr:cNvPr id="142" name="Imagen 141">
          <a:extLst>
            <a:ext uri="{FF2B5EF4-FFF2-40B4-BE49-F238E27FC236}">
              <a16:creationId xmlns:a16="http://schemas.microsoft.com/office/drawing/2014/main" id="{3C6083B4-2256-428E-A1CE-6C20B873C1EB}"/>
            </a:ext>
          </a:extLst>
        </xdr:cNvPr>
        <xdr:cNvPicPr>
          <a:picLocks noChangeAspect="1"/>
        </xdr:cNvPicPr>
      </xdr:nvPicPr>
      <xdr:blipFill>
        <a:blip xmlns:r="http://schemas.openxmlformats.org/officeDocument/2006/relationships" r:embed="rId93"/>
        <a:stretch>
          <a:fillRect/>
        </a:stretch>
      </xdr:blipFill>
      <xdr:spPr>
        <a:xfrm>
          <a:off x="2246602" y="193646714"/>
          <a:ext cx="1646525" cy="1207015"/>
        </a:xfrm>
        <a:prstGeom prst="rect">
          <a:avLst/>
        </a:prstGeom>
      </xdr:spPr>
    </xdr:pic>
    <xdr:clientData/>
  </xdr:twoCellAnchor>
  <xdr:twoCellAnchor editAs="oneCell">
    <xdr:from>
      <xdr:col>3</xdr:col>
      <xdr:colOff>52532</xdr:colOff>
      <xdr:row>110</xdr:row>
      <xdr:rowOff>300903</xdr:rowOff>
    </xdr:from>
    <xdr:to>
      <xdr:col>3</xdr:col>
      <xdr:colOff>1846724</xdr:colOff>
      <xdr:row>110</xdr:row>
      <xdr:rowOff>1391685</xdr:rowOff>
    </xdr:to>
    <xdr:pic>
      <xdr:nvPicPr>
        <xdr:cNvPr id="143" name="Imagen 142">
          <a:extLst>
            <a:ext uri="{FF2B5EF4-FFF2-40B4-BE49-F238E27FC236}">
              <a16:creationId xmlns:a16="http://schemas.microsoft.com/office/drawing/2014/main" id="{8905B2E0-7BE9-4EB3-996F-9BF7C4AFD1DD}"/>
            </a:ext>
          </a:extLst>
        </xdr:cNvPr>
        <xdr:cNvPicPr>
          <a:picLocks noChangeAspect="1"/>
        </xdr:cNvPicPr>
      </xdr:nvPicPr>
      <xdr:blipFill rotWithShape="1">
        <a:blip xmlns:r="http://schemas.openxmlformats.org/officeDocument/2006/relationships" r:embed="rId94"/>
        <a:srcRect l="2183" r="5089"/>
        <a:stretch/>
      </xdr:blipFill>
      <xdr:spPr>
        <a:xfrm>
          <a:off x="2241550" y="195165085"/>
          <a:ext cx="1801812" cy="1090782"/>
        </a:xfrm>
        <a:prstGeom prst="rect">
          <a:avLst/>
        </a:prstGeom>
      </xdr:spPr>
    </xdr:pic>
    <xdr:clientData/>
  </xdr:twoCellAnchor>
  <xdr:twoCellAnchor editAs="oneCell">
    <xdr:from>
      <xdr:col>3</xdr:col>
      <xdr:colOff>84282</xdr:colOff>
      <xdr:row>111</xdr:row>
      <xdr:rowOff>344920</xdr:rowOff>
    </xdr:from>
    <xdr:to>
      <xdr:col>3</xdr:col>
      <xdr:colOff>1884681</xdr:colOff>
      <xdr:row>111</xdr:row>
      <xdr:rowOff>1123112</xdr:rowOff>
    </xdr:to>
    <xdr:pic>
      <xdr:nvPicPr>
        <xdr:cNvPr id="144" name="Imagen 143">
          <a:extLst>
            <a:ext uri="{FF2B5EF4-FFF2-40B4-BE49-F238E27FC236}">
              <a16:creationId xmlns:a16="http://schemas.microsoft.com/office/drawing/2014/main" id="{6CD62771-190F-433C-8702-BFBDD9BBE027}"/>
            </a:ext>
          </a:extLst>
        </xdr:cNvPr>
        <xdr:cNvPicPr>
          <a:picLocks noChangeAspect="1"/>
        </xdr:cNvPicPr>
      </xdr:nvPicPr>
      <xdr:blipFill>
        <a:blip xmlns:r="http://schemas.openxmlformats.org/officeDocument/2006/relationships" r:embed="rId95"/>
        <a:stretch>
          <a:fillRect/>
        </a:stretch>
      </xdr:blipFill>
      <xdr:spPr>
        <a:xfrm>
          <a:off x="2273300" y="196947847"/>
          <a:ext cx="1815639" cy="785812"/>
        </a:xfrm>
        <a:prstGeom prst="rect">
          <a:avLst/>
        </a:prstGeom>
      </xdr:spPr>
    </xdr:pic>
    <xdr:clientData/>
  </xdr:twoCellAnchor>
  <xdr:twoCellAnchor editAs="oneCell">
    <xdr:from>
      <xdr:col>3</xdr:col>
      <xdr:colOff>300613</xdr:colOff>
      <xdr:row>112</xdr:row>
      <xdr:rowOff>85005</xdr:rowOff>
    </xdr:from>
    <xdr:to>
      <xdr:col>3</xdr:col>
      <xdr:colOff>1350126</xdr:colOff>
      <xdr:row>112</xdr:row>
      <xdr:rowOff>1806208</xdr:rowOff>
    </xdr:to>
    <xdr:pic>
      <xdr:nvPicPr>
        <xdr:cNvPr id="148" name="Imagen 147">
          <a:extLst>
            <a:ext uri="{FF2B5EF4-FFF2-40B4-BE49-F238E27FC236}">
              <a16:creationId xmlns:a16="http://schemas.microsoft.com/office/drawing/2014/main" id="{94A38F4D-9F47-434A-BEA0-F68B32975E70}"/>
            </a:ext>
          </a:extLst>
        </xdr:cNvPr>
        <xdr:cNvPicPr>
          <a:picLocks noChangeAspect="1"/>
        </xdr:cNvPicPr>
      </xdr:nvPicPr>
      <xdr:blipFill>
        <a:blip xmlns:r="http://schemas.openxmlformats.org/officeDocument/2006/relationships" r:embed="rId96"/>
        <a:stretch>
          <a:fillRect/>
        </a:stretch>
      </xdr:blipFill>
      <xdr:spPr>
        <a:xfrm>
          <a:off x="2489631" y="198191150"/>
          <a:ext cx="1057133" cy="1711678"/>
        </a:xfrm>
        <a:prstGeom prst="rect">
          <a:avLst/>
        </a:prstGeom>
      </xdr:spPr>
    </xdr:pic>
    <xdr:clientData/>
  </xdr:twoCellAnchor>
  <xdr:twoCellAnchor editAs="oneCell">
    <xdr:from>
      <xdr:col>3</xdr:col>
      <xdr:colOff>302203</xdr:colOff>
      <xdr:row>113</xdr:row>
      <xdr:rowOff>83562</xdr:rowOff>
    </xdr:from>
    <xdr:to>
      <xdr:col>3</xdr:col>
      <xdr:colOff>1616653</xdr:colOff>
      <xdr:row>113</xdr:row>
      <xdr:rowOff>1389310</xdr:rowOff>
    </xdr:to>
    <xdr:pic>
      <xdr:nvPicPr>
        <xdr:cNvPr id="149" name="Imagen 148">
          <a:extLst>
            <a:ext uri="{FF2B5EF4-FFF2-40B4-BE49-F238E27FC236}">
              <a16:creationId xmlns:a16="http://schemas.microsoft.com/office/drawing/2014/main" id="{62A93048-12E4-4353-BF74-A8D0CA57E2D0}"/>
            </a:ext>
          </a:extLst>
        </xdr:cNvPr>
        <xdr:cNvPicPr>
          <a:picLocks noChangeAspect="1"/>
        </xdr:cNvPicPr>
      </xdr:nvPicPr>
      <xdr:blipFill>
        <a:blip xmlns:r="http://schemas.openxmlformats.org/officeDocument/2006/relationships" r:embed="rId97"/>
        <a:stretch>
          <a:fillRect/>
        </a:stretch>
      </xdr:blipFill>
      <xdr:spPr>
        <a:xfrm>
          <a:off x="2491221" y="200323307"/>
          <a:ext cx="1304925" cy="1317178"/>
        </a:xfrm>
        <a:prstGeom prst="rect">
          <a:avLst/>
        </a:prstGeom>
      </xdr:spPr>
    </xdr:pic>
    <xdr:clientData/>
  </xdr:twoCellAnchor>
  <xdr:twoCellAnchor editAs="oneCell">
    <xdr:from>
      <xdr:col>3</xdr:col>
      <xdr:colOff>114877</xdr:colOff>
      <xdr:row>114</xdr:row>
      <xdr:rowOff>115887</xdr:rowOff>
    </xdr:from>
    <xdr:to>
      <xdr:col>3</xdr:col>
      <xdr:colOff>1774074</xdr:colOff>
      <xdr:row>114</xdr:row>
      <xdr:rowOff>1069686</xdr:rowOff>
    </xdr:to>
    <xdr:pic>
      <xdr:nvPicPr>
        <xdr:cNvPr id="150" name="Imagen 149">
          <a:extLst>
            <a:ext uri="{FF2B5EF4-FFF2-40B4-BE49-F238E27FC236}">
              <a16:creationId xmlns:a16="http://schemas.microsoft.com/office/drawing/2014/main" id="{25FEF491-4F13-4A6B-9315-41F507CD439D}"/>
            </a:ext>
          </a:extLst>
        </xdr:cNvPr>
        <xdr:cNvPicPr>
          <a:picLocks noChangeAspect="1"/>
        </xdr:cNvPicPr>
      </xdr:nvPicPr>
      <xdr:blipFill>
        <a:blip xmlns:r="http://schemas.openxmlformats.org/officeDocument/2006/relationships" r:embed="rId98"/>
        <a:stretch>
          <a:fillRect/>
        </a:stretch>
      </xdr:blipFill>
      <xdr:spPr>
        <a:xfrm>
          <a:off x="2303895" y="201796505"/>
          <a:ext cx="1651577" cy="953799"/>
        </a:xfrm>
        <a:prstGeom prst="rect">
          <a:avLst/>
        </a:prstGeom>
      </xdr:spPr>
    </xdr:pic>
    <xdr:clientData/>
  </xdr:twoCellAnchor>
  <xdr:twoCellAnchor editAs="oneCell">
    <xdr:from>
      <xdr:col>3</xdr:col>
      <xdr:colOff>120939</xdr:colOff>
      <xdr:row>115</xdr:row>
      <xdr:rowOff>286472</xdr:rowOff>
    </xdr:from>
    <xdr:to>
      <xdr:col>3</xdr:col>
      <xdr:colOff>1906876</xdr:colOff>
      <xdr:row>115</xdr:row>
      <xdr:rowOff>1084170</xdr:rowOff>
    </xdr:to>
    <xdr:pic>
      <xdr:nvPicPr>
        <xdr:cNvPr id="151" name="Imagen 150">
          <a:extLst>
            <a:ext uri="{FF2B5EF4-FFF2-40B4-BE49-F238E27FC236}">
              <a16:creationId xmlns:a16="http://schemas.microsoft.com/office/drawing/2014/main" id="{5ED3A877-E4B2-47D2-A3E3-66718E84E5F4}"/>
            </a:ext>
          </a:extLst>
        </xdr:cNvPr>
        <xdr:cNvPicPr>
          <a:picLocks noChangeAspect="1"/>
        </xdr:cNvPicPr>
      </xdr:nvPicPr>
      <xdr:blipFill>
        <a:blip xmlns:r="http://schemas.openxmlformats.org/officeDocument/2006/relationships" r:embed="rId99"/>
        <a:stretch>
          <a:fillRect/>
        </a:stretch>
      </xdr:blipFill>
      <xdr:spPr>
        <a:xfrm>
          <a:off x="2309957" y="203345617"/>
          <a:ext cx="1785937" cy="812938"/>
        </a:xfrm>
        <a:prstGeom prst="rect">
          <a:avLst/>
        </a:prstGeom>
      </xdr:spPr>
    </xdr:pic>
    <xdr:clientData/>
  </xdr:twoCellAnchor>
  <xdr:twoCellAnchor editAs="oneCell">
    <xdr:from>
      <xdr:col>3</xdr:col>
      <xdr:colOff>309130</xdr:colOff>
      <xdr:row>116</xdr:row>
      <xdr:rowOff>64078</xdr:rowOff>
    </xdr:from>
    <xdr:to>
      <xdr:col>3</xdr:col>
      <xdr:colOff>1508661</xdr:colOff>
      <xdr:row>116</xdr:row>
      <xdr:rowOff>1616652</xdr:rowOff>
    </xdr:to>
    <xdr:pic>
      <xdr:nvPicPr>
        <xdr:cNvPr id="152" name="Imagen 151">
          <a:extLst>
            <a:ext uri="{FF2B5EF4-FFF2-40B4-BE49-F238E27FC236}">
              <a16:creationId xmlns:a16="http://schemas.microsoft.com/office/drawing/2014/main" id="{2208544A-1C55-4AFD-A433-9FC8E5B06D03}"/>
            </a:ext>
          </a:extLst>
        </xdr:cNvPr>
        <xdr:cNvPicPr>
          <a:picLocks noChangeAspect="1"/>
        </xdr:cNvPicPr>
      </xdr:nvPicPr>
      <xdr:blipFill>
        <a:blip xmlns:r="http://schemas.openxmlformats.org/officeDocument/2006/relationships" r:embed="rId100"/>
        <a:stretch>
          <a:fillRect/>
        </a:stretch>
      </xdr:blipFill>
      <xdr:spPr>
        <a:xfrm>
          <a:off x="2498148" y="204564096"/>
          <a:ext cx="1205246" cy="1543049"/>
        </a:xfrm>
        <a:prstGeom prst="rect">
          <a:avLst/>
        </a:prstGeom>
      </xdr:spPr>
    </xdr:pic>
    <xdr:clientData/>
  </xdr:twoCellAnchor>
  <xdr:twoCellAnchor editAs="oneCell">
    <xdr:from>
      <xdr:col>3</xdr:col>
      <xdr:colOff>346076</xdr:colOff>
      <xdr:row>117</xdr:row>
      <xdr:rowOff>74614</xdr:rowOff>
    </xdr:from>
    <xdr:to>
      <xdr:col>3</xdr:col>
      <xdr:colOff>1544782</xdr:colOff>
      <xdr:row>117</xdr:row>
      <xdr:rowOff>1658714</xdr:rowOff>
    </xdr:to>
    <xdr:pic>
      <xdr:nvPicPr>
        <xdr:cNvPr id="153" name="Imagen 152">
          <a:extLst>
            <a:ext uri="{FF2B5EF4-FFF2-40B4-BE49-F238E27FC236}">
              <a16:creationId xmlns:a16="http://schemas.microsoft.com/office/drawing/2014/main" id="{58DB72E9-DFE6-4AEA-8E70-8D64C841B892}"/>
            </a:ext>
          </a:extLst>
        </xdr:cNvPr>
        <xdr:cNvPicPr>
          <a:picLocks noChangeAspect="1"/>
        </xdr:cNvPicPr>
      </xdr:nvPicPr>
      <xdr:blipFill>
        <a:blip xmlns:r="http://schemas.openxmlformats.org/officeDocument/2006/relationships" r:embed="rId101"/>
        <a:stretch>
          <a:fillRect/>
        </a:stretch>
      </xdr:blipFill>
      <xdr:spPr>
        <a:xfrm>
          <a:off x="2535094" y="206451923"/>
          <a:ext cx="1198706" cy="1576480"/>
        </a:xfrm>
        <a:prstGeom prst="rect">
          <a:avLst/>
        </a:prstGeom>
      </xdr:spPr>
    </xdr:pic>
    <xdr:clientData/>
  </xdr:twoCellAnchor>
  <xdr:twoCellAnchor editAs="oneCell">
    <xdr:from>
      <xdr:col>3</xdr:col>
      <xdr:colOff>285607</xdr:colOff>
      <xdr:row>118</xdr:row>
      <xdr:rowOff>46472</xdr:rowOff>
    </xdr:from>
    <xdr:to>
      <xdr:col>3</xdr:col>
      <xdr:colOff>1503218</xdr:colOff>
      <xdr:row>118</xdr:row>
      <xdr:rowOff>1980902</xdr:rowOff>
    </xdr:to>
    <xdr:pic>
      <xdr:nvPicPr>
        <xdr:cNvPr id="154" name="Imagen 153">
          <a:extLst>
            <a:ext uri="{FF2B5EF4-FFF2-40B4-BE49-F238E27FC236}">
              <a16:creationId xmlns:a16="http://schemas.microsoft.com/office/drawing/2014/main" id="{64EDA2CA-CD57-4C41-B332-A7E293EE6BF9}"/>
            </a:ext>
          </a:extLst>
        </xdr:cNvPr>
        <xdr:cNvPicPr>
          <a:picLocks noChangeAspect="1"/>
        </xdr:cNvPicPr>
      </xdr:nvPicPr>
      <xdr:blipFill>
        <a:blip xmlns:r="http://schemas.openxmlformats.org/officeDocument/2006/relationships" r:embed="rId102"/>
        <a:stretch>
          <a:fillRect/>
        </a:stretch>
      </xdr:blipFill>
      <xdr:spPr>
        <a:xfrm>
          <a:off x="2474625" y="208114036"/>
          <a:ext cx="1217611" cy="1934430"/>
        </a:xfrm>
        <a:prstGeom prst="rect">
          <a:avLst/>
        </a:prstGeom>
      </xdr:spPr>
    </xdr:pic>
    <xdr:clientData/>
  </xdr:twoCellAnchor>
  <xdr:twoCellAnchor editAs="oneCell">
    <xdr:from>
      <xdr:col>3</xdr:col>
      <xdr:colOff>134792</xdr:colOff>
      <xdr:row>125</xdr:row>
      <xdr:rowOff>110691</xdr:rowOff>
    </xdr:from>
    <xdr:to>
      <xdr:col>4</xdr:col>
      <xdr:colOff>1576</xdr:colOff>
      <xdr:row>125</xdr:row>
      <xdr:rowOff>2190632</xdr:rowOff>
    </xdr:to>
    <xdr:pic>
      <xdr:nvPicPr>
        <xdr:cNvPr id="155" name="Imagen 154">
          <a:extLst>
            <a:ext uri="{FF2B5EF4-FFF2-40B4-BE49-F238E27FC236}">
              <a16:creationId xmlns:a16="http://schemas.microsoft.com/office/drawing/2014/main" id="{70AB019D-B8DB-4BD6-B434-43AF8945738F}"/>
            </a:ext>
          </a:extLst>
        </xdr:cNvPr>
        <xdr:cNvPicPr>
          <a:picLocks noChangeAspect="1"/>
        </xdr:cNvPicPr>
      </xdr:nvPicPr>
      <xdr:blipFill>
        <a:blip xmlns:r="http://schemas.openxmlformats.org/officeDocument/2006/relationships" r:embed="rId103"/>
        <a:stretch>
          <a:fillRect/>
        </a:stretch>
      </xdr:blipFill>
      <xdr:spPr>
        <a:xfrm>
          <a:off x="2323810" y="219732946"/>
          <a:ext cx="1783214" cy="2087561"/>
        </a:xfrm>
        <a:prstGeom prst="rect">
          <a:avLst/>
        </a:prstGeom>
      </xdr:spPr>
    </xdr:pic>
    <xdr:clientData/>
  </xdr:twoCellAnchor>
  <xdr:twoCellAnchor editAs="oneCell">
    <xdr:from>
      <xdr:col>3</xdr:col>
      <xdr:colOff>206089</xdr:colOff>
      <xdr:row>126</xdr:row>
      <xdr:rowOff>39255</xdr:rowOff>
    </xdr:from>
    <xdr:to>
      <xdr:col>3</xdr:col>
      <xdr:colOff>1579419</xdr:colOff>
      <xdr:row>126</xdr:row>
      <xdr:rowOff>1806064</xdr:rowOff>
    </xdr:to>
    <xdr:pic>
      <xdr:nvPicPr>
        <xdr:cNvPr id="156" name="Imagen 155">
          <a:extLst>
            <a:ext uri="{FF2B5EF4-FFF2-40B4-BE49-F238E27FC236}">
              <a16:creationId xmlns:a16="http://schemas.microsoft.com/office/drawing/2014/main" id="{51FE892E-3C6D-4A16-BB50-F3C12EA78423}"/>
            </a:ext>
          </a:extLst>
        </xdr:cNvPr>
        <xdr:cNvPicPr>
          <a:picLocks noChangeAspect="1"/>
        </xdr:cNvPicPr>
      </xdr:nvPicPr>
      <xdr:blipFill>
        <a:blip xmlns:r="http://schemas.openxmlformats.org/officeDocument/2006/relationships" r:embed="rId104"/>
        <a:stretch>
          <a:fillRect/>
        </a:stretch>
      </xdr:blipFill>
      <xdr:spPr>
        <a:xfrm>
          <a:off x="2395107" y="222009855"/>
          <a:ext cx="1373330" cy="1761094"/>
        </a:xfrm>
        <a:prstGeom prst="rect">
          <a:avLst/>
        </a:prstGeom>
      </xdr:spPr>
    </xdr:pic>
    <xdr:clientData/>
  </xdr:twoCellAnchor>
  <xdr:twoCellAnchor editAs="oneCell">
    <xdr:from>
      <xdr:col>3</xdr:col>
      <xdr:colOff>176359</xdr:colOff>
      <xdr:row>127</xdr:row>
      <xdr:rowOff>40265</xdr:rowOff>
    </xdr:from>
    <xdr:to>
      <xdr:col>3</xdr:col>
      <xdr:colOff>1600201</xdr:colOff>
      <xdr:row>127</xdr:row>
      <xdr:rowOff>1924583</xdr:rowOff>
    </xdr:to>
    <xdr:pic>
      <xdr:nvPicPr>
        <xdr:cNvPr id="157" name="Imagen 156">
          <a:extLst>
            <a:ext uri="{FF2B5EF4-FFF2-40B4-BE49-F238E27FC236}">
              <a16:creationId xmlns:a16="http://schemas.microsoft.com/office/drawing/2014/main" id="{D768C11E-DD12-485D-B4C4-B82D4215612A}"/>
            </a:ext>
          </a:extLst>
        </xdr:cNvPr>
        <xdr:cNvPicPr>
          <a:picLocks noChangeAspect="1"/>
        </xdr:cNvPicPr>
      </xdr:nvPicPr>
      <xdr:blipFill>
        <a:blip xmlns:r="http://schemas.openxmlformats.org/officeDocument/2006/relationships" r:embed="rId105"/>
        <a:stretch>
          <a:fillRect/>
        </a:stretch>
      </xdr:blipFill>
      <xdr:spPr>
        <a:xfrm>
          <a:off x="2365377" y="224116756"/>
          <a:ext cx="1423842" cy="1876698"/>
        </a:xfrm>
        <a:prstGeom prst="rect">
          <a:avLst/>
        </a:prstGeom>
      </xdr:spPr>
    </xdr:pic>
    <xdr:clientData/>
  </xdr:twoCellAnchor>
  <xdr:twoCellAnchor editAs="oneCell">
    <xdr:from>
      <xdr:col>7</xdr:col>
      <xdr:colOff>257965</xdr:colOff>
      <xdr:row>127</xdr:row>
      <xdr:rowOff>307621</xdr:rowOff>
    </xdr:from>
    <xdr:to>
      <xdr:col>7</xdr:col>
      <xdr:colOff>514411</xdr:colOff>
      <xdr:row>127</xdr:row>
      <xdr:rowOff>1432129</xdr:rowOff>
    </xdr:to>
    <xdr:pic>
      <xdr:nvPicPr>
        <xdr:cNvPr id="158" name="Imagen 157">
          <a:extLst>
            <a:ext uri="{FF2B5EF4-FFF2-40B4-BE49-F238E27FC236}">
              <a16:creationId xmlns:a16="http://schemas.microsoft.com/office/drawing/2014/main" id="{9F6561BE-E875-430D-AED4-17673F8FB5EA}"/>
            </a:ext>
          </a:extLst>
        </xdr:cNvPr>
        <xdr:cNvPicPr>
          <a:picLocks noChangeAspect="1"/>
        </xdr:cNvPicPr>
      </xdr:nvPicPr>
      <xdr:blipFill>
        <a:blip xmlns:r="http://schemas.openxmlformats.org/officeDocument/2006/relationships" r:embed="rId106"/>
        <a:stretch>
          <a:fillRect/>
        </a:stretch>
      </xdr:blipFill>
      <xdr:spPr>
        <a:xfrm rot="5400000">
          <a:off x="7010892" y="224828621"/>
          <a:ext cx="1130223" cy="241206"/>
        </a:xfrm>
        <a:prstGeom prst="rect">
          <a:avLst/>
        </a:prstGeom>
      </xdr:spPr>
    </xdr:pic>
    <xdr:clientData/>
  </xdr:twoCellAnchor>
  <xdr:oneCellAnchor>
    <xdr:from>
      <xdr:col>7</xdr:col>
      <xdr:colOff>167910</xdr:colOff>
      <xdr:row>128</xdr:row>
      <xdr:rowOff>231421</xdr:rowOff>
    </xdr:from>
    <xdr:ext cx="241206" cy="1130223"/>
    <xdr:pic>
      <xdr:nvPicPr>
        <xdr:cNvPr id="159" name="Imagen 158">
          <a:extLst>
            <a:ext uri="{FF2B5EF4-FFF2-40B4-BE49-F238E27FC236}">
              <a16:creationId xmlns:a16="http://schemas.microsoft.com/office/drawing/2014/main" id="{FBDEBE13-81CC-4B65-8235-6632AC46FAF0}"/>
            </a:ext>
          </a:extLst>
        </xdr:cNvPr>
        <xdr:cNvPicPr>
          <a:picLocks noChangeAspect="1"/>
        </xdr:cNvPicPr>
      </xdr:nvPicPr>
      <xdr:blipFill>
        <a:blip xmlns:r="http://schemas.openxmlformats.org/officeDocument/2006/relationships" r:embed="rId106"/>
        <a:stretch>
          <a:fillRect/>
        </a:stretch>
      </xdr:blipFill>
      <xdr:spPr>
        <a:xfrm rot="5400000">
          <a:off x="6920837" y="226775185"/>
          <a:ext cx="1130223" cy="241206"/>
        </a:xfrm>
        <a:prstGeom prst="rect">
          <a:avLst/>
        </a:prstGeom>
      </xdr:spPr>
    </xdr:pic>
    <xdr:clientData/>
  </xdr:oneCellAnchor>
  <xdr:twoCellAnchor editAs="oneCell">
    <xdr:from>
      <xdr:col>3</xdr:col>
      <xdr:colOff>268432</xdr:colOff>
      <xdr:row>128</xdr:row>
      <xdr:rowOff>51232</xdr:rowOff>
    </xdr:from>
    <xdr:to>
      <xdr:col>3</xdr:col>
      <xdr:colOff>1578207</xdr:colOff>
      <xdr:row>128</xdr:row>
      <xdr:rowOff>1769707</xdr:rowOff>
    </xdr:to>
    <xdr:pic>
      <xdr:nvPicPr>
        <xdr:cNvPr id="160" name="Imagen 159">
          <a:extLst>
            <a:ext uri="{FF2B5EF4-FFF2-40B4-BE49-F238E27FC236}">
              <a16:creationId xmlns:a16="http://schemas.microsoft.com/office/drawing/2014/main" id="{265B25E9-75D8-4154-9A1D-EEC841796050}"/>
            </a:ext>
          </a:extLst>
        </xdr:cNvPr>
        <xdr:cNvPicPr>
          <a:picLocks noChangeAspect="1"/>
        </xdr:cNvPicPr>
      </xdr:nvPicPr>
      <xdr:blipFill>
        <a:blip xmlns:r="http://schemas.openxmlformats.org/officeDocument/2006/relationships" r:embed="rId107"/>
        <a:stretch>
          <a:fillRect/>
        </a:stretch>
      </xdr:blipFill>
      <xdr:spPr>
        <a:xfrm>
          <a:off x="2457450" y="226150487"/>
          <a:ext cx="1304060" cy="1708950"/>
        </a:xfrm>
        <a:prstGeom prst="rect">
          <a:avLst/>
        </a:prstGeom>
      </xdr:spPr>
    </xdr:pic>
    <xdr:clientData/>
  </xdr:twoCellAnchor>
  <xdr:twoCellAnchor editAs="oneCell">
    <xdr:from>
      <xdr:col>3</xdr:col>
      <xdr:colOff>261938</xdr:colOff>
      <xdr:row>129</xdr:row>
      <xdr:rowOff>206375</xdr:rowOff>
    </xdr:from>
    <xdr:to>
      <xdr:col>3</xdr:col>
      <xdr:colOff>1658938</xdr:colOff>
      <xdr:row>129</xdr:row>
      <xdr:rowOff>2415928</xdr:rowOff>
    </xdr:to>
    <xdr:pic>
      <xdr:nvPicPr>
        <xdr:cNvPr id="161" name="Imagen 160">
          <a:extLst>
            <a:ext uri="{FF2B5EF4-FFF2-40B4-BE49-F238E27FC236}">
              <a16:creationId xmlns:a16="http://schemas.microsoft.com/office/drawing/2014/main" id="{95503785-1A1B-4658-8C2B-87156562852F}"/>
            </a:ext>
          </a:extLst>
        </xdr:cNvPr>
        <xdr:cNvPicPr>
          <a:picLocks noChangeAspect="1"/>
        </xdr:cNvPicPr>
      </xdr:nvPicPr>
      <xdr:blipFill>
        <a:blip xmlns:r="http://schemas.openxmlformats.org/officeDocument/2006/relationships" r:embed="rId108"/>
        <a:stretch>
          <a:fillRect/>
        </a:stretch>
      </xdr:blipFill>
      <xdr:spPr>
        <a:xfrm>
          <a:off x="2441258" y="295199435"/>
          <a:ext cx="1397000" cy="2217173"/>
        </a:xfrm>
        <a:prstGeom prst="rect">
          <a:avLst/>
        </a:prstGeom>
      </xdr:spPr>
    </xdr:pic>
    <xdr:clientData/>
  </xdr:twoCellAnchor>
  <xdr:twoCellAnchor editAs="oneCell">
    <xdr:from>
      <xdr:col>3</xdr:col>
      <xdr:colOff>382732</xdr:colOff>
      <xdr:row>130</xdr:row>
      <xdr:rowOff>100589</xdr:rowOff>
    </xdr:from>
    <xdr:to>
      <xdr:col>3</xdr:col>
      <xdr:colOff>1620982</xdr:colOff>
      <xdr:row>130</xdr:row>
      <xdr:rowOff>2303418</xdr:rowOff>
    </xdr:to>
    <xdr:pic>
      <xdr:nvPicPr>
        <xdr:cNvPr id="162" name="Imagen 161">
          <a:extLst>
            <a:ext uri="{FF2B5EF4-FFF2-40B4-BE49-F238E27FC236}">
              <a16:creationId xmlns:a16="http://schemas.microsoft.com/office/drawing/2014/main" id="{EB9BEA4D-C8C5-4E63-8176-D608AA1CDF11}"/>
            </a:ext>
          </a:extLst>
        </xdr:cNvPr>
        <xdr:cNvPicPr>
          <a:picLocks noChangeAspect="1"/>
        </xdr:cNvPicPr>
      </xdr:nvPicPr>
      <xdr:blipFill>
        <a:blip xmlns:r="http://schemas.openxmlformats.org/officeDocument/2006/relationships" r:embed="rId109"/>
        <a:stretch>
          <a:fillRect/>
        </a:stretch>
      </xdr:blipFill>
      <xdr:spPr>
        <a:xfrm>
          <a:off x="2571750" y="230875753"/>
          <a:ext cx="1238250" cy="2202829"/>
        </a:xfrm>
        <a:prstGeom prst="rect">
          <a:avLst/>
        </a:prstGeom>
      </xdr:spPr>
    </xdr:pic>
    <xdr:clientData/>
  </xdr:twoCellAnchor>
  <xdr:twoCellAnchor editAs="oneCell">
    <xdr:from>
      <xdr:col>3</xdr:col>
      <xdr:colOff>222106</xdr:colOff>
      <xdr:row>131</xdr:row>
      <xdr:rowOff>146004</xdr:rowOff>
    </xdr:from>
    <xdr:to>
      <xdr:col>3</xdr:col>
      <xdr:colOff>1584902</xdr:colOff>
      <xdr:row>131</xdr:row>
      <xdr:rowOff>1915189</xdr:rowOff>
    </xdr:to>
    <xdr:pic>
      <xdr:nvPicPr>
        <xdr:cNvPr id="163" name="Imagen 162">
          <a:extLst>
            <a:ext uri="{FF2B5EF4-FFF2-40B4-BE49-F238E27FC236}">
              <a16:creationId xmlns:a16="http://schemas.microsoft.com/office/drawing/2014/main" id="{20108C74-3B5A-4FC2-883C-15E921EF0142}"/>
            </a:ext>
          </a:extLst>
        </xdr:cNvPr>
        <xdr:cNvPicPr>
          <a:picLocks noChangeAspect="1"/>
        </xdr:cNvPicPr>
      </xdr:nvPicPr>
      <xdr:blipFill>
        <a:blip xmlns:r="http://schemas.openxmlformats.org/officeDocument/2006/relationships" r:embed="rId110"/>
        <a:stretch>
          <a:fillRect/>
        </a:stretch>
      </xdr:blipFill>
      <xdr:spPr>
        <a:xfrm>
          <a:off x="2338773" y="233032254"/>
          <a:ext cx="1362796" cy="1769185"/>
        </a:xfrm>
        <a:prstGeom prst="rect">
          <a:avLst/>
        </a:prstGeom>
      </xdr:spPr>
    </xdr:pic>
    <xdr:clientData/>
  </xdr:twoCellAnchor>
  <xdr:twoCellAnchor editAs="oneCell">
    <xdr:from>
      <xdr:col>3</xdr:col>
      <xdr:colOff>313765</xdr:colOff>
      <xdr:row>132</xdr:row>
      <xdr:rowOff>120820</xdr:rowOff>
    </xdr:from>
    <xdr:to>
      <xdr:col>3</xdr:col>
      <xdr:colOff>1545475</xdr:colOff>
      <xdr:row>132</xdr:row>
      <xdr:rowOff>2306079</xdr:rowOff>
    </xdr:to>
    <xdr:pic>
      <xdr:nvPicPr>
        <xdr:cNvPr id="164" name="Imagen 163">
          <a:extLst>
            <a:ext uri="{FF2B5EF4-FFF2-40B4-BE49-F238E27FC236}">
              <a16:creationId xmlns:a16="http://schemas.microsoft.com/office/drawing/2014/main" id="{642D4B47-E825-4854-8BDB-89712FFA41E6}"/>
            </a:ext>
          </a:extLst>
        </xdr:cNvPr>
        <xdr:cNvPicPr>
          <a:picLocks noChangeAspect="1"/>
        </xdr:cNvPicPr>
      </xdr:nvPicPr>
      <xdr:blipFill>
        <a:blip xmlns:r="http://schemas.openxmlformats.org/officeDocument/2006/relationships" r:embed="rId109"/>
        <a:stretch>
          <a:fillRect/>
        </a:stretch>
      </xdr:blipFill>
      <xdr:spPr>
        <a:xfrm>
          <a:off x="2502783" y="235481838"/>
          <a:ext cx="1224090" cy="2177639"/>
        </a:xfrm>
        <a:prstGeom prst="rect">
          <a:avLst/>
        </a:prstGeom>
      </xdr:spPr>
    </xdr:pic>
    <xdr:clientData/>
  </xdr:twoCellAnchor>
  <xdr:twoCellAnchor editAs="oneCell">
    <xdr:from>
      <xdr:col>3</xdr:col>
      <xdr:colOff>121228</xdr:colOff>
      <xdr:row>133</xdr:row>
      <xdr:rowOff>148693</xdr:rowOff>
    </xdr:from>
    <xdr:to>
      <xdr:col>3</xdr:col>
      <xdr:colOff>1736149</xdr:colOff>
      <xdr:row>133</xdr:row>
      <xdr:rowOff>2226849</xdr:rowOff>
    </xdr:to>
    <xdr:pic>
      <xdr:nvPicPr>
        <xdr:cNvPr id="165" name="Imagen 164">
          <a:extLst>
            <a:ext uri="{FF2B5EF4-FFF2-40B4-BE49-F238E27FC236}">
              <a16:creationId xmlns:a16="http://schemas.microsoft.com/office/drawing/2014/main" id="{35301B02-2569-4DD6-B4C7-0F6920988EB7}"/>
            </a:ext>
          </a:extLst>
        </xdr:cNvPr>
        <xdr:cNvPicPr>
          <a:picLocks noChangeAspect="1"/>
        </xdr:cNvPicPr>
      </xdr:nvPicPr>
      <xdr:blipFill>
        <a:blip xmlns:r="http://schemas.openxmlformats.org/officeDocument/2006/relationships" r:embed="rId111"/>
        <a:stretch>
          <a:fillRect/>
        </a:stretch>
      </xdr:blipFill>
      <xdr:spPr>
        <a:xfrm>
          <a:off x="2310246" y="238072802"/>
          <a:ext cx="1624446" cy="2068631"/>
        </a:xfrm>
        <a:prstGeom prst="rect">
          <a:avLst/>
        </a:prstGeom>
      </xdr:spPr>
    </xdr:pic>
    <xdr:clientData/>
  </xdr:twoCellAnchor>
  <xdr:twoCellAnchor editAs="oneCell">
    <xdr:from>
      <xdr:col>3</xdr:col>
      <xdr:colOff>245920</xdr:colOff>
      <xdr:row>134</xdr:row>
      <xdr:rowOff>83128</xdr:rowOff>
    </xdr:from>
    <xdr:to>
      <xdr:col>3</xdr:col>
      <xdr:colOff>1469275</xdr:colOff>
      <xdr:row>134</xdr:row>
      <xdr:rowOff>1621765</xdr:rowOff>
    </xdr:to>
    <xdr:pic>
      <xdr:nvPicPr>
        <xdr:cNvPr id="166" name="Imagen 165">
          <a:extLst>
            <a:ext uri="{FF2B5EF4-FFF2-40B4-BE49-F238E27FC236}">
              <a16:creationId xmlns:a16="http://schemas.microsoft.com/office/drawing/2014/main" id="{0054AEA5-7141-41D1-A200-77BAC6E32457}"/>
            </a:ext>
          </a:extLst>
        </xdr:cNvPr>
        <xdr:cNvPicPr>
          <a:picLocks noChangeAspect="1"/>
        </xdr:cNvPicPr>
      </xdr:nvPicPr>
      <xdr:blipFill>
        <a:blip xmlns:r="http://schemas.openxmlformats.org/officeDocument/2006/relationships" r:embed="rId111"/>
        <a:stretch>
          <a:fillRect/>
        </a:stretch>
      </xdr:blipFill>
      <xdr:spPr>
        <a:xfrm>
          <a:off x="2434938" y="240736583"/>
          <a:ext cx="1215735" cy="1548162"/>
        </a:xfrm>
        <a:prstGeom prst="rect">
          <a:avLst/>
        </a:prstGeom>
      </xdr:spPr>
    </xdr:pic>
    <xdr:clientData/>
  </xdr:twoCellAnchor>
  <xdr:twoCellAnchor editAs="oneCell">
    <xdr:from>
      <xdr:col>3</xdr:col>
      <xdr:colOff>273627</xdr:colOff>
      <xdr:row>135</xdr:row>
      <xdr:rowOff>135082</xdr:rowOff>
    </xdr:from>
    <xdr:to>
      <xdr:col>3</xdr:col>
      <xdr:colOff>1546513</xdr:colOff>
      <xdr:row>135</xdr:row>
      <xdr:rowOff>2232616</xdr:rowOff>
    </xdr:to>
    <xdr:pic>
      <xdr:nvPicPr>
        <xdr:cNvPr id="167" name="Imagen 166">
          <a:extLst>
            <a:ext uri="{FF2B5EF4-FFF2-40B4-BE49-F238E27FC236}">
              <a16:creationId xmlns:a16="http://schemas.microsoft.com/office/drawing/2014/main" id="{0DF44DEA-520F-4D7D-93D5-34DD5398C7DB}"/>
            </a:ext>
          </a:extLst>
        </xdr:cNvPr>
        <xdr:cNvPicPr>
          <a:picLocks noChangeAspect="1"/>
        </xdr:cNvPicPr>
      </xdr:nvPicPr>
      <xdr:blipFill>
        <a:blip xmlns:r="http://schemas.openxmlformats.org/officeDocument/2006/relationships" r:embed="rId112"/>
        <a:stretch>
          <a:fillRect/>
        </a:stretch>
      </xdr:blipFill>
      <xdr:spPr>
        <a:xfrm>
          <a:off x="2462645" y="242478791"/>
          <a:ext cx="1272886" cy="2107059"/>
        </a:xfrm>
        <a:prstGeom prst="rect">
          <a:avLst/>
        </a:prstGeom>
      </xdr:spPr>
    </xdr:pic>
    <xdr:clientData/>
  </xdr:twoCellAnchor>
  <xdr:twoCellAnchor editAs="oneCell">
    <xdr:from>
      <xdr:col>3</xdr:col>
      <xdr:colOff>280555</xdr:colOff>
      <xdr:row>136</xdr:row>
      <xdr:rowOff>200890</xdr:rowOff>
    </xdr:from>
    <xdr:to>
      <xdr:col>3</xdr:col>
      <xdr:colOff>1583413</xdr:colOff>
      <xdr:row>136</xdr:row>
      <xdr:rowOff>1808711</xdr:rowOff>
    </xdr:to>
    <xdr:pic>
      <xdr:nvPicPr>
        <xdr:cNvPr id="169" name="Imagen 168">
          <a:extLst>
            <a:ext uri="{FF2B5EF4-FFF2-40B4-BE49-F238E27FC236}">
              <a16:creationId xmlns:a16="http://schemas.microsoft.com/office/drawing/2014/main" id="{D6D52E6D-4CDA-43C5-8809-53F13DC2F476}"/>
            </a:ext>
          </a:extLst>
        </xdr:cNvPr>
        <xdr:cNvPicPr>
          <a:picLocks noChangeAspect="1"/>
        </xdr:cNvPicPr>
      </xdr:nvPicPr>
      <xdr:blipFill rotWithShape="1">
        <a:blip xmlns:r="http://schemas.openxmlformats.org/officeDocument/2006/relationships" r:embed="rId113"/>
        <a:srcRect t="14116" b="8250"/>
        <a:stretch/>
      </xdr:blipFill>
      <xdr:spPr>
        <a:xfrm>
          <a:off x="2469573" y="244795963"/>
          <a:ext cx="1295238" cy="1619251"/>
        </a:xfrm>
        <a:prstGeom prst="rect">
          <a:avLst/>
        </a:prstGeom>
      </xdr:spPr>
    </xdr:pic>
    <xdr:clientData/>
  </xdr:twoCellAnchor>
  <xdr:twoCellAnchor editAs="oneCell">
    <xdr:from>
      <xdr:col>3</xdr:col>
      <xdr:colOff>247669</xdr:colOff>
      <xdr:row>137</xdr:row>
      <xdr:rowOff>171450</xdr:rowOff>
    </xdr:from>
    <xdr:to>
      <xdr:col>3</xdr:col>
      <xdr:colOff>1619790</xdr:colOff>
      <xdr:row>137</xdr:row>
      <xdr:rowOff>1883006</xdr:rowOff>
    </xdr:to>
    <xdr:pic>
      <xdr:nvPicPr>
        <xdr:cNvPr id="170" name="Imagen 169">
          <a:extLst>
            <a:ext uri="{FF2B5EF4-FFF2-40B4-BE49-F238E27FC236}">
              <a16:creationId xmlns:a16="http://schemas.microsoft.com/office/drawing/2014/main" id="{66FD5642-BFB3-4A8B-8280-451C8C3C233B}"/>
            </a:ext>
          </a:extLst>
        </xdr:cNvPr>
        <xdr:cNvPicPr>
          <a:picLocks noChangeAspect="1"/>
        </xdr:cNvPicPr>
      </xdr:nvPicPr>
      <xdr:blipFill rotWithShape="1">
        <a:blip xmlns:r="http://schemas.openxmlformats.org/officeDocument/2006/relationships" r:embed="rId113"/>
        <a:srcRect t="14116" b="8250"/>
        <a:stretch/>
      </xdr:blipFill>
      <xdr:spPr>
        <a:xfrm>
          <a:off x="2436687" y="247017886"/>
          <a:ext cx="1364501" cy="1705841"/>
        </a:xfrm>
        <a:prstGeom prst="rect">
          <a:avLst/>
        </a:prstGeom>
      </xdr:spPr>
    </xdr:pic>
    <xdr:clientData/>
  </xdr:twoCellAnchor>
  <xdr:twoCellAnchor editAs="oneCell">
    <xdr:from>
      <xdr:col>3</xdr:col>
      <xdr:colOff>181840</xdr:colOff>
      <xdr:row>138</xdr:row>
      <xdr:rowOff>91786</xdr:rowOff>
    </xdr:from>
    <xdr:to>
      <xdr:col>3</xdr:col>
      <xdr:colOff>1578206</xdr:colOff>
      <xdr:row>138</xdr:row>
      <xdr:rowOff>1921590</xdr:rowOff>
    </xdr:to>
    <xdr:pic>
      <xdr:nvPicPr>
        <xdr:cNvPr id="172" name="Imagen 171">
          <a:extLst>
            <a:ext uri="{FF2B5EF4-FFF2-40B4-BE49-F238E27FC236}">
              <a16:creationId xmlns:a16="http://schemas.microsoft.com/office/drawing/2014/main" id="{519B222E-C1CE-4A10-B5DA-724E9C47FCD6}"/>
            </a:ext>
          </a:extLst>
        </xdr:cNvPr>
        <xdr:cNvPicPr>
          <a:picLocks noChangeAspect="1"/>
        </xdr:cNvPicPr>
      </xdr:nvPicPr>
      <xdr:blipFill>
        <a:blip xmlns:r="http://schemas.openxmlformats.org/officeDocument/2006/relationships" r:embed="rId114"/>
        <a:stretch>
          <a:fillRect/>
        </a:stretch>
      </xdr:blipFill>
      <xdr:spPr>
        <a:xfrm>
          <a:off x="2370858" y="249161877"/>
          <a:ext cx="1390651" cy="1829804"/>
        </a:xfrm>
        <a:prstGeom prst="rect">
          <a:avLst/>
        </a:prstGeom>
      </xdr:spPr>
    </xdr:pic>
    <xdr:clientData/>
  </xdr:twoCellAnchor>
  <xdr:oneCellAnchor>
    <xdr:from>
      <xdr:col>3</xdr:col>
      <xdr:colOff>223404</xdr:colOff>
      <xdr:row>139</xdr:row>
      <xdr:rowOff>174913</xdr:rowOff>
    </xdr:from>
    <xdr:ext cx="1367514" cy="1799360"/>
    <xdr:pic>
      <xdr:nvPicPr>
        <xdr:cNvPr id="173" name="Imagen 172">
          <a:extLst>
            <a:ext uri="{FF2B5EF4-FFF2-40B4-BE49-F238E27FC236}">
              <a16:creationId xmlns:a16="http://schemas.microsoft.com/office/drawing/2014/main" id="{CBDE3395-D4E5-4740-89B8-5A9D2C3D974A}"/>
            </a:ext>
          </a:extLst>
        </xdr:cNvPr>
        <xdr:cNvPicPr>
          <a:picLocks noChangeAspect="1"/>
        </xdr:cNvPicPr>
      </xdr:nvPicPr>
      <xdr:blipFill>
        <a:blip xmlns:r="http://schemas.openxmlformats.org/officeDocument/2006/relationships" r:embed="rId114"/>
        <a:stretch>
          <a:fillRect/>
        </a:stretch>
      </xdr:blipFill>
      <xdr:spPr>
        <a:xfrm>
          <a:off x="2412422" y="251475586"/>
          <a:ext cx="1367514" cy="1799360"/>
        </a:xfrm>
        <a:prstGeom prst="rect">
          <a:avLst/>
        </a:prstGeom>
      </xdr:spPr>
    </xdr:pic>
    <xdr:clientData/>
  </xdr:oneCellAnchor>
  <xdr:twoCellAnchor editAs="oneCell">
    <xdr:from>
      <xdr:col>3</xdr:col>
      <xdr:colOff>297872</xdr:colOff>
      <xdr:row>140</xdr:row>
      <xdr:rowOff>138547</xdr:rowOff>
    </xdr:from>
    <xdr:to>
      <xdr:col>3</xdr:col>
      <xdr:colOff>1545476</xdr:colOff>
      <xdr:row>140</xdr:row>
      <xdr:rowOff>2057934</xdr:rowOff>
    </xdr:to>
    <xdr:pic>
      <xdr:nvPicPr>
        <xdr:cNvPr id="174" name="Imagen 173">
          <a:extLst>
            <a:ext uri="{FF2B5EF4-FFF2-40B4-BE49-F238E27FC236}">
              <a16:creationId xmlns:a16="http://schemas.microsoft.com/office/drawing/2014/main" id="{0918B773-1B3D-48B6-AEA2-9953E6D876C0}"/>
            </a:ext>
          </a:extLst>
        </xdr:cNvPr>
        <xdr:cNvPicPr>
          <a:picLocks noChangeAspect="1"/>
        </xdr:cNvPicPr>
      </xdr:nvPicPr>
      <xdr:blipFill>
        <a:blip xmlns:r="http://schemas.openxmlformats.org/officeDocument/2006/relationships" r:embed="rId115"/>
        <a:stretch>
          <a:fillRect/>
        </a:stretch>
      </xdr:blipFill>
      <xdr:spPr>
        <a:xfrm>
          <a:off x="2486890" y="253558965"/>
          <a:ext cx="1239984" cy="1919387"/>
        </a:xfrm>
        <a:prstGeom prst="rect">
          <a:avLst/>
        </a:prstGeom>
      </xdr:spPr>
    </xdr:pic>
    <xdr:clientData/>
  </xdr:twoCellAnchor>
  <xdr:twoCellAnchor editAs="oneCell">
    <xdr:from>
      <xdr:col>3</xdr:col>
      <xdr:colOff>216476</xdr:colOff>
      <xdr:row>141</xdr:row>
      <xdr:rowOff>207818</xdr:rowOff>
    </xdr:from>
    <xdr:to>
      <xdr:col>3</xdr:col>
      <xdr:colOff>1545475</xdr:colOff>
      <xdr:row>141</xdr:row>
      <xdr:rowOff>1958553</xdr:rowOff>
    </xdr:to>
    <xdr:pic>
      <xdr:nvPicPr>
        <xdr:cNvPr id="175" name="Imagen 174">
          <a:extLst>
            <a:ext uri="{FF2B5EF4-FFF2-40B4-BE49-F238E27FC236}">
              <a16:creationId xmlns:a16="http://schemas.microsoft.com/office/drawing/2014/main" id="{00B2C292-0ABA-4B76-AFB4-5DC28BFE5E8A}"/>
            </a:ext>
          </a:extLst>
        </xdr:cNvPr>
        <xdr:cNvPicPr>
          <a:picLocks noChangeAspect="1"/>
        </xdr:cNvPicPr>
      </xdr:nvPicPr>
      <xdr:blipFill>
        <a:blip xmlns:r="http://schemas.openxmlformats.org/officeDocument/2006/relationships" r:embed="rId116"/>
        <a:stretch>
          <a:fillRect/>
        </a:stretch>
      </xdr:blipFill>
      <xdr:spPr>
        <a:xfrm>
          <a:off x="2405494" y="255844963"/>
          <a:ext cx="1321379" cy="1750735"/>
        </a:xfrm>
        <a:prstGeom prst="rect">
          <a:avLst/>
        </a:prstGeom>
      </xdr:spPr>
    </xdr:pic>
    <xdr:clientData/>
  </xdr:twoCellAnchor>
  <xdr:twoCellAnchor editAs="oneCell">
    <xdr:from>
      <xdr:col>3</xdr:col>
      <xdr:colOff>316923</xdr:colOff>
      <xdr:row>142</xdr:row>
      <xdr:rowOff>74468</xdr:rowOff>
    </xdr:from>
    <xdr:to>
      <xdr:col>3</xdr:col>
      <xdr:colOff>1698394</xdr:colOff>
      <xdr:row>142</xdr:row>
      <xdr:rowOff>1925089</xdr:rowOff>
    </xdr:to>
    <xdr:pic>
      <xdr:nvPicPr>
        <xdr:cNvPr id="176" name="Imagen 175">
          <a:extLst>
            <a:ext uri="{FF2B5EF4-FFF2-40B4-BE49-F238E27FC236}">
              <a16:creationId xmlns:a16="http://schemas.microsoft.com/office/drawing/2014/main" id="{CE2F771F-A08A-4CF8-B73A-2D6B24346BE4}"/>
            </a:ext>
          </a:extLst>
        </xdr:cNvPr>
        <xdr:cNvPicPr>
          <a:picLocks noChangeAspect="1"/>
        </xdr:cNvPicPr>
      </xdr:nvPicPr>
      <xdr:blipFill>
        <a:blip xmlns:r="http://schemas.openxmlformats.org/officeDocument/2006/relationships" r:embed="rId117"/>
        <a:stretch>
          <a:fillRect/>
        </a:stretch>
      </xdr:blipFill>
      <xdr:spPr>
        <a:xfrm>
          <a:off x="2505941" y="257824432"/>
          <a:ext cx="1387186" cy="1839191"/>
        </a:xfrm>
        <a:prstGeom prst="rect">
          <a:avLst/>
        </a:prstGeom>
      </xdr:spPr>
    </xdr:pic>
    <xdr:clientData/>
  </xdr:twoCellAnchor>
  <xdr:twoCellAnchor editAs="oneCell">
    <xdr:from>
      <xdr:col>3</xdr:col>
      <xdr:colOff>204355</xdr:colOff>
      <xdr:row>143</xdr:row>
      <xdr:rowOff>86590</xdr:rowOff>
    </xdr:from>
    <xdr:to>
      <xdr:col>3</xdr:col>
      <xdr:colOff>1578727</xdr:colOff>
      <xdr:row>143</xdr:row>
      <xdr:rowOff>2609933</xdr:rowOff>
    </xdr:to>
    <xdr:pic>
      <xdr:nvPicPr>
        <xdr:cNvPr id="177" name="Imagen 176">
          <a:extLst>
            <a:ext uri="{FF2B5EF4-FFF2-40B4-BE49-F238E27FC236}">
              <a16:creationId xmlns:a16="http://schemas.microsoft.com/office/drawing/2014/main" id="{5002D3F1-6072-44C9-9CD1-C06997819D5D}"/>
            </a:ext>
          </a:extLst>
        </xdr:cNvPr>
        <xdr:cNvPicPr>
          <a:picLocks noChangeAspect="1"/>
        </xdr:cNvPicPr>
      </xdr:nvPicPr>
      <xdr:blipFill>
        <a:blip xmlns:r="http://schemas.openxmlformats.org/officeDocument/2006/relationships" r:embed="rId118"/>
        <a:stretch>
          <a:fillRect/>
        </a:stretch>
      </xdr:blipFill>
      <xdr:spPr>
        <a:xfrm>
          <a:off x="2393373" y="259900881"/>
          <a:ext cx="1381992" cy="2515723"/>
        </a:xfrm>
        <a:prstGeom prst="rect">
          <a:avLst/>
        </a:prstGeom>
      </xdr:spPr>
    </xdr:pic>
    <xdr:clientData/>
  </xdr:twoCellAnchor>
  <xdr:twoCellAnchor editAs="oneCell">
    <xdr:from>
      <xdr:col>3</xdr:col>
      <xdr:colOff>145472</xdr:colOff>
      <xdr:row>144</xdr:row>
      <xdr:rowOff>83128</xdr:rowOff>
    </xdr:from>
    <xdr:to>
      <xdr:col>3</xdr:col>
      <xdr:colOff>1622194</xdr:colOff>
      <xdr:row>144</xdr:row>
      <xdr:rowOff>2495590</xdr:rowOff>
    </xdr:to>
    <xdr:pic>
      <xdr:nvPicPr>
        <xdr:cNvPr id="178" name="Imagen 177">
          <a:extLst>
            <a:ext uri="{FF2B5EF4-FFF2-40B4-BE49-F238E27FC236}">
              <a16:creationId xmlns:a16="http://schemas.microsoft.com/office/drawing/2014/main" id="{435F3B10-6154-4766-B130-FF6305EA8F79}"/>
            </a:ext>
          </a:extLst>
        </xdr:cNvPr>
        <xdr:cNvPicPr>
          <a:picLocks noChangeAspect="1"/>
        </xdr:cNvPicPr>
      </xdr:nvPicPr>
      <xdr:blipFill>
        <a:blip xmlns:r="http://schemas.openxmlformats.org/officeDocument/2006/relationships" r:embed="rId119"/>
        <a:stretch>
          <a:fillRect/>
        </a:stretch>
      </xdr:blipFill>
      <xdr:spPr>
        <a:xfrm>
          <a:off x="2334490" y="262896928"/>
          <a:ext cx="1482437" cy="2404842"/>
        </a:xfrm>
        <a:prstGeom prst="rect">
          <a:avLst/>
        </a:prstGeom>
      </xdr:spPr>
    </xdr:pic>
    <xdr:clientData/>
  </xdr:twoCellAnchor>
  <xdr:twoCellAnchor editAs="oneCell">
    <xdr:from>
      <xdr:col>3</xdr:col>
      <xdr:colOff>221673</xdr:colOff>
      <xdr:row>146</xdr:row>
      <xdr:rowOff>98716</xdr:rowOff>
    </xdr:from>
    <xdr:to>
      <xdr:col>3</xdr:col>
      <xdr:colOff>1577894</xdr:colOff>
      <xdr:row>146</xdr:row>
      <xdr:rowOff>2417618</xdr:rowOff>
    </xdr:to>
    <xdr:pic>
      <xdr:nvPicPr>
        <xdr:cNvPr id="179" name="Imagen 178">
          <a:extLst>
            <a:ext uri="{FF2B5EF4-FFF2-40B4-BE49-F238E27FC236}">
              <a16:creationId xmlns:a16="http://schemas.microsoft.com/office/drawing/2014/main" id="{1FDF95E0-F0ED-451B-8BF7-9328E7F1F25E}"/>
            </a:ext>
          </a:extLst>
        </xdr:cNvPr>
        <xdr:cNvPicPr>
          <a:picLocks noChangeAspect="1"/>
        </xdr:cNvPicPr>
      </xdr:nvPicPr>
      <xdr:blipFill>
        <a:blip xmlns:r="http://schemas.openxmlformats.org/officeDocument/2006/relationships" r:embed="rId120"/>
        <a:stretch>
          <a:fillRect/>
        </a:stretch>
      </xdr:blipFill>
      <xdr:spPr>
        <a:xfrm>
          <a:off x="2410691" y="268468189"/>
          <a:ext cx="1363841" cy="2318902"/>
        </a:xfrm>
        <a:prstGeom prst="rect">
          <a:avLst/>
        </a:prstGeom>
      </xdr:spPr>
    </xdr:pic>
    <xdr:clientData/>
  </xdr:twoCellAnchor>
  <xdr:twoCellAnchor editAs="oneCell">
    <xdr:from>
      <xdr:col>3</xdr:col>
      <xdr:colOff>187037</xdr:colOff>
      <xdr:row>145</xdr:row>
      <xdr:rowOff>126424</xdr:rowOff>
    </xdr:from>
    <xdr:to>
      <xdr:col>3</xdr:col>
      <xdr:colOff>1696490</xdr:colOff>
      <xdr:row>145</xdr:row>
      <xdr:rowOff>2263464</xdr:rowOff>
    </xdr:to>
    <xdr:pic>
      <xdr:nvPicPr>
        <xdr:cNvPr id="180" name="Imagen 179">
          <a:extLst>
            <a:ext uri="{FF2B5EF4-FFF2-40B4-BE49-F238E27FC236}">
              <a16:creationId xmlns:a16="http://schemas.microsoft.com/office/drawing/2014/main" id="{BFE2ECA2-16C7-4D7A-91B4-DBF4513D81F3}"/>
            </a:ext>
          </a:extLst>
        </xdr:cNvPr>
        <xdr:cNvPicPr>
          <a:picLocks noChangeAspect="1"/>
        </xdr:cNvPicPr>
      </xdr:nvPicPr>
      <xdr:blipFill>
        <a:blip xmlns:r="http://schemas.openxmlformats.org/officeDocument/2006/relationships" r:embed="rId121"/>
        <a:stretch>
          <a:fillRect/>
        </a:stretch>
      </xdr:blipFill>
      <xdr:spPr>
        <a:xfrm>
          <a:off x="2376055" y="265974369"/>
          <a:ext cx="1498023" cy="2137040"/>
        </a:xfrm>
        <a:prstGeom prst="rect">
          <a:avLst/>
        </a:prstGeom>
      </xdr:spPr>
    </xdr:pic>
    <xdr:clientData/>
  </xdr:twoCellAnchor>
  <xdr:twoCellAnchor editAs="oneCell">
    <xdr:from>
      <xdr:col>3</xdr:col>
      <xdr:colOff>344632</xdr:colOff>
      <xdr:row>147</xdr:row>
      <xdr:rowOff>131620</xdr:rowOff>
    </xdr:from>
    <xdr:to>
      <xdr:col>3</xdr:col>
      <xdr:colOff>1695173</xdr:colOff>
      <xdr:row>147</xdr:row>
      <xdr:rowOff>2228158</xdr:rowOff>
    </xdr:to>
    <xdr:pic>
      <xdr:nvPicPr>
        <xdr:cNvPr id="181" name="Imagen 180">
          <a:extLst>
            <a:ext uri="{FF2B5EF4-FFF2-40B4-BE49-F238E27FC236}">
              <a16:creationId xmlns:a16="http://schemas.microsoft.com/office/drawing/2014/main" id="{5EBE1787-58AA-4C64-B961-6DCA38C5CBDE}"/>
            </a:ext>
          </a:extLst>
        </xdr:cNvPr>
        <xdr:cNvPicPr>
          <a:picLocks noChangeAspect="1"/>
        </xdr:cNvPicPr>
      </xdr:nvPicPr>
      <xdr:blipFill>
        <a:blip xmlns:r="http://schemas.openxmlformats.org/officeDocument/2006/relationships" r:embed="rId122"/>
        <a:stretch>
          <a:fillRect/>
        </a:stretch>
      </xdr:blipFill>
      <xdr:spPr>
        <a:xfrm>
          <a:off x="2533650" y="271666856"/>
          <a:ext cx="1350541" cy="2104158"/>
        </a:xfrm>
        <a:prstGeom prst="rect">
          <a:avLst/>
        </a:prstGeom>
      </xdr:spPr>
    </xdr:pic>
    <xdr:clientData/>
  </xdr:twoCellAnchor>
  <xdr:twoCellAnchor editAs="oneCell">
    <xdr:from>
      <xdr:col>3</xdr:col>
      <xdr:colOff>249381</xdr:colOff>
      <xdr:row>148</xdr:row>
      <xdr:rowOff>46758</xdr:rowOff>
    </xdr:from>
    <xdr:to>
      <xdr:col>3</xdr:col>
      <xdr:colOff>1753232</xdr:colOff>
      <xdr:row>148</xdr:row>
      <xdr:rowOff>2383847</xdr:rowOff>
    </xdr:to>
    <xdr:pic>
      <xdr:nvPicPr>
        <xdr:cNvPr id="182" name="Imagen 181">
          <a:extLst>
            <a:ext uri="{FF2B5EF4-FFF2-40B4-BE49-F238E27FC236}">
              <a16:creationId xmlns:a16="http://schemas.microsoft.com/office/drawing/2014/main" id="{D8C9BC7C-939E-48DF-9B1B-C5C28B06B221}"/>
            </a:ext>
          </a:extLst>
        </xdr:cNvPr>
        <xdr:cNvPicPr>
          <a:picLocks noChangeAspect="1"/>
        </xdr:cNvPicPr>
      </xdr:nvPicPr>
      <xdr:blipFill>
        <a:blip xmlns:r="http://schemas.openxmlformats.org/officeDocument/2006/relationships" r:embed="rId123"/>
        <a:stretch>
          <a:fillRect/>
        </a:stretch>
      </xdr:blipFill>
      <xdr:spPr>
        <a:xfrm>
          <a:off x="2438399" y="274574576"/>
          <a:ext cx="1503851" cy="2346614"/>
        </a:xfrm>
        <a:prstGeom prst="rect">
          <a:avLst/>
        </a:prstGeom>
      </xdr:spPr>
    </xdr:pic>
    <xdr:clientData/>
  </xdr:twoCellAnchor>
  <xdr:twoCellAnchor editAs="oneCell">
    <xdr:from>
      <xdr:col>3</xdr:col>
      <xdr:colOff>112569</xdr:colOff>
      <xdr:row>149</xdr:row>
      <xdr:rowOff>62345</xdr:rowOff>
    </xdr:from>
    <xdr:to>
      <xdr:col>3</xdr:col>
      <xdr:colOff>1769357</xdr:colOff>
      <xdr:row>149</xdr:row>
      <xdr:rowOff>2078875</xdr:rowOff>
    </xdr:to>
    <xdr:pic>
      <xdr:nvPicPr>
        <xdr:cNvPr id="183" name="Imagen 182">
          <a:extLst>
            <a:ext uri="{FF2B5EF4-FFF2-40B4-BE49-F238E27FC236}">
              <a16:creationId xmlns:a16="http://schemas.microsoft.com/office/drawing/2014/main" id="{94628D97-D759-42E6-8F1E-15656D96BE13}"/>
            </a:ext>
          </a:extLst>
        </xdr:cNvPr>
        <xdr:cNvPicPr>
          <a:picLocks noChangeAspect="1"/>
        </xdr:cNvPicPr>
      </xdr:nvPicPr>
      <xdr:blipFill>
        <a:blip xmlns:r="http://schemas.openxmlformats.org/officeDocument/2006/relationships" r:embed="rId124"/>
        <a:stretch>
          <a:fillRect/>
        </a:stretch>
      </xdr:blipFill>
      <xdr:spPr>
        <a:xfrm>
          <a:off x="2301587" y="277125545"/>
          <a:ext cx="1651073" cy="2008910"/>
        </a:xfrm>
        <a:prstGeom prst="rect">
          <a:avLst/>
        </a:prstGeom>
      </xdr:spPr>
    </xdr:pic>
    <xdr:clientData/>
  </xdr:twoCellAnchor>
  <xdr:oneCellAnchor>
    <xdr:from>
      <xdr:col>3</xdr:col>
      <xdr:colOff>316923</xdr:colOff>
      <xdr:row>150</xdr:row>
      <xdr:rowOff>103910</xdr:rowOff>
    </xdr:from>
    <xdr:ext cx="1106138" cy="1939636"/>
    <xdr:pic>
      <xdr:nvPicPr>
        <xdr:cNvPr id="184" name="Imagen 183">
          <a:extLst>
            <a:ext uri="{FF2B5EF4-FFF2-40B4-BE49-F238E27FC236}">
              <a16:creationId xmlns:a16="http://schemas.microsoft.com/office/drawing/2014/main" id="{51E28296-30C7-4C1A-B80E-B2BDD80ED562}"/>
            </a:ext>
          </a:extLst>
        </xdr:cNvPr>
        <xdr:cNvPicPr>
          <a:picLocks noChangeAspect="1"/>
        </xdr:cNvPicPr>
      </xdr:nvPicPr>
      <xdr:blipFill>
        <a:blip xmlns:r="http://schemas.openxmlformats.org/officeDocument/2006/relationships" r:embed="rId125"/>
        <a:stretch>
          <a:fillRect/>
        </a:stretch>
      </xdr:blipFill>
      <xdr:spPr>
        <a:xfrm>
          <a:off x="2505941" y="279494674"/>
          <a:ext cx="1106138" cy="1939636"/>
        </a:xfrm>
        <a:prstGeom prst="rect">
          <a:avLst/>
        </a:prstGeom>
      </xdr:spPr>
    </xdr:pic>
    <xdr:clientData/>
  </xdr:oneCellAnchor>
  <xdr:twoCellAnchor editAs="oneCell">
    <xdr:from>
      <xdr:col>3</xdr:col>
      <xdr:colOff>313459</xdr:colOff>
      <xdr:row>151</xdr:row>
      <xdr:rowOff>109106</xdr:rowOff>
    </xdr:from>
    <xdr:to>
      <xdr:col>3</xdr:col>
      <xdr:colOff>1578727</xdr:colOff>
      <xdr:row>151</xdr:row>
      <xdr:rowOff>2266603</xdr:rowOff>
    </xdr:to>
    <xdr:pic>
      <xdr:nvPicPr>
        <xdr:cNvPr id="185" name="Imagen 184">
          <a:extLst>
            <a:ext uri="{FF2B5EF4-FFF2-40B4-BE49-F238E27FC236}">
              <a16:creationId xmlns:a16="http://schemas.microsoft.com/office/drawing/2014/main" id="{AAAD440B-CD01-42C8-B8E4-E413C7FE9A25}"/>
            </a:ext>
          </a:extLst>
        </xdr:cNvPr>
        <xdr:cNvPicPr>
          <a:picLocks noChangeAspect="1"/>
        </xdr:cNvPicPr>
      </xdr:nvPicPr>
      <xdr:blipFill>
        <a:blip xmlns:r="http://schemas.openxmlformats.org/officeDocument/2006/relationships" r:embed="rId126"/>
        <a:stretch>
          <a:fillRect/>
        </a:stretch>
      </xdr:blipFill>
      <xdr:spPr>
        <a:xfrm>
          <a:off x="2502477" y="281640397"/>
          <a:ext cx="1272888" cy="2172737"/>
        </a:xfrm>
        <a:prstGeom prst="rect">
          <a:avLst/>
        </a:prstGeom>
      </xdr:spPr>
    </xdr:pic>
    <xdr:clientData/>
  </xdr:twoCellAnchor>
  <xdr:twoCellAnchor editAs="oneCell">
    <xdr:from>
      <xdr:col>3</xdr:col>
      <xdr:colOff>311727</xdr:colOff>
      <xdr:row>152</xdr:row>
      <xdr:rowOff>142011</xdr:rowOff>
    </xdr:from>
    <xdr:to>
      <xdr:col>3</xdr:col>
      <xdr:colOff>1654406</xdr:colOff>
      <xdr:row>152</xdr:row>
      <xdr:rowOff>2342857</xdr:rowOff>
    </xdr:to>
    <xdr:pic>
      <xdr:nvPicPr>
        <xdr:cNvPr id="186" name="Imagen 185">
          <a:extLst>
            <a:ext uri="{FF2B5EF4-FFF2-40B4-BE49-F238E27FC236}">
              <a16:creationId xmlns:a16="http://schemas.microsoft.com/office/drawing/2014/main" id="{AB1CDBFD-172B-422A-ABE7-90479E550806}"/>
            </a:ext>
          </a:extLst>
        </xdr:cNvPr>
        <xdr:cNvPicPr>
          <a:picLocks noChangeAspect="1"/>
        </xdr:cNvPicPr>
      </xdr:nvPicPr>
      <xdr:blipFill>
        <a:blip xmlns:r="http://schemas.openxmlformats.org/officeDocument/2006/relationships" r:embed="rId127"/>
        <a:stretch>
          <a:fillRect/>
        </a:stretch>
      </xdr:blipFill>
      <xdr:spPr>
        <a:xfrm>
          <a:off x="2500745" y="284284884"/>
          <a:ext cx="1336964" cy="2208466"/>
        </a:xfrm>
        <a:prstGeom prst="rect">
          <a:avLst/>
        </a:prstGeom>
      </xdr:spPr>
    </xdr:pic>
    <xdr:clientData/>
  </xdr:twoCellAnchor>
  <xdr:twoCellAnchor editAs="oneCell">
    <xdr:from>
      <xdr:col>3</xdr:col>
      <xdr:colOff>348096</xdr:colOff>
      <xdr:row>153</xdr:row>
      <xdr:rowOff>34640</xdr:rowOff>
    </xdr:from>
    <xdr:to>
      <xdr:col>3</xdr:col>
      <xdr:colOff>1350819</xdr:colOff>
      <xdr:row>153</xdr:row>
      <xdr:rowOff>1731700</xdr:rowOff>
    </xdr:to>
    <xdr:pic>
      <xdr:nvPicPr>
        <xdr:cNvPr id="187" name="Imagen 186">
          <a:extLst>
            <a:ext uri="{FF2B5EF4-FFF2-40B4-BE49-F238E27FC236}">
              <a16:creationId xmlns:a16="http://schemas.microsoft.com/office/drawing/2014/main" id="{2AB50728-35A2-48A0-88F1-9A0B63C287AA}"/>
            </a:ext>
          </a:extLst>
        </xdr:cNvPr>
        <xdr:cNvPicPr>
          <a:picLocks noChangeAspect="1"/>
        </xdr:cNvPicPr>
      </xdr:nvPicPr>
      <xdr:blipFill>
        <a:blip xmlns:r="http://schemas.openxmlformats.org/officeDocument/2006/relationships" r:embed="rId128"/>
        <a:stretch>
          <a:fillRect/>
        </a:stretch>
      </xdr:blipFill>
      <xdr:spPr>
        <a:xfrm>
          <a:off x="2537114" y="286629767"/>
          <a:ext cx="1002723" cy="1712300"/>
        </a:xfrm>
        <a:prstGeom prst="rect">
          <a:avLst/>
        </a:prstGeom>
      </xdr:spPr>
    </xdr:pic>
    <xdr:clientData/>
  </xdr:twoCellAnchor>
  <xdr:twoCellAnchor editAs="oneCell">
    <xdr:from>
      <xdr:col>3</xdr:col>
      <xdr:colOff>273629</xdr:colOff>
      <xdr:row>154</xdr:row>
      <xdr:rowOff>72736</xdr:rowOff>
    </xdr:from>
    <xdr:to>
      <xdr:col>3</xdr:col>
      <xdr:colOff>1350126</xdr:colOff>
      <xdr:row>154</xdr:row>
      <xdr:rowOff>1772229</xdr:rowOff>
    </xdr:to>
    <xdr:pic>
      <xdr:nvPicPr>
        <xdr:cNvPr id="188" name="Imagen 187">
          <a:extLst>
            <a:ext uri="{FF2B5EF4-FFF2-40B4-BE49-F238E27FC236}">
              <a16:creationId xmlns:a16="http://schemas.microsoft.com/office/drawing/2014/main" id="{E5E4A661-DF86-4C5E-B156-D1E061D6C1B2}"/>
            </a:ext>
          </a:extLst>
        </xdr:cNvPr>
        <xdr:cNvPicPr>
          <a:picLocks noChangeAspect="1"/>
        </xdr:cNvPicPr>
      </xdr:nvPicPr>
      <xdr:blipFill>
        <a:blip xmlns:r="http://schemas.openxmlformats.org/officeDocument/2006/relationships" r:embed="rId129"/>
        <a:stretch>
          <a:fillRect/>
        </a:stretch>
      </xdr:blipFill>
      <xdr:spPr>
        <a:xfrm>
          <a:off x="2462647" y="288593645"/>
          <a:ext cx="1084117" cy="1684253"/>
        </a:xfrm>
        <a:prstGeom prst="rect">
          <a:avLst/>
        </a:prstGeom>
      </xdr:spPr>
    </xdr:pic>
    <xdr:clientData/>
  </xdr:twoCellAnchor>
  <xdr:twoCellAnchor editAs="oneCell">
    <xdr:from>
      <xdr:col>3</xdr:col>
      <xdr:colOff>244186</xdr:colOff>
      <xdr:row>155</xdr:row>
      <xdr:rowOff>337705</xdr:rowOff>
    </xdr:from>
    <xdr:to>
      <xdr:col>3</xdr:col>
      <xdr:colOff>1698048</xdr:colOff>
      <xdr:row>155</xdr:row>
      <xdr:rowOff>1467255</xdr:rowOff>
    </xdr:to>
    <xdr:pic>
      <xdr:nvPicPr>
        <xdr:cNvPr id="189" name="Imagen 188">
          <a:extLst>
            <a:ext uri="{FF2B5EF4-FFF2-40B4-BE49-F238E27FC236}">
              <a16:creationId xmlns:a16="http://schemas.microsoft.com/office/drawing/2014/main" id="{965D0FA8-4694-4D39-85C4-40600FF8D1D4}"/>
            </a:ext>
          </a:extLst>
        </xdr:cNvPr>
        <xdr:cNvPicPr>
          <a:picLocks noChangeAspect="1"/>
        </xdr:cNvPicPr>
      </xdr:nvPicPr>
      <xdr:blipFill>
        <a:blip xmlns:r="http://schemas.openxmlformats.org/officeDocument/2006/relationships" r:embed="rId130"/>
        <a:stretch>
          <a:fillRect/>
        </a:stretch>
      </xdr:blipFill>
      <xdr:spPr>
        <a:xfrm>
          <a:off x="2433204" y="290805178"/>
          <a:ext cx="1463387" cy="1121930"/>
        </a:xfrm>
        <a:prstGeom prst="rect">
          <a:avLst/>
        </a:prstGeom>
      </xdr:spPr>
    </xdr:pic>
    <xdr:clientData/>
  </xdr:twoCellAnchor>
  <xdr:twoCellAnchor editAs="oneCell">
    <xdr:from>
      <xdr:col>3</xdr:col>
      <xdr:colOff>218210</xdr:colOff>
      <xdr:row>156</xdr:row>
      <xdr:rowOff>105048</xdr:rowOff>
    </xdr:from>
    <xdr:to>
      <xdr:col>3</xdr:col>
      <xdr:colOff>1502526</xdr:colOff>
      <xdr:row>156</xdr:row>
      <xdr:rowOff>1889011</xdr:rowOff>
    </xdr:to>
    <xdr:pic>
      <xdr:nvPicPr>
        <xdr:cNvPr id="190" name="Imagen 189">
          <a:extLst>
            <a:ext uri="{FF2B5EF4-FFF2-40B4-BE49-F238E27FC236}">
              <a16:creationId xmlns:a16="http://schemas.microsoft.com/office/drawing/2014/main" id="{CED3818A-5E79-49DB-B7E0-537AFD823180}"/>
            </a:ext>
          </a:extLst>
        </xdr:cNvPr>
        <xdr:cNvPicPr>
          <a:picLocks noChangeAspect="1"/>
        </xdr:cNvPicPr>
      </xdr:nvPicPr>
      <xdr:blipFill>
        <a:blip xmlns:r="http://schemas.openxmlformats.org/officeDocument/2006/relationships" r:embed="rId131"/>
        <a:stretch>
          <a:fillRect/>
        </a:stretch>
      </xdr:blipFill>
      <xdr:spPr>
        <a:xfrm>
          <a:off x="2407228" y="292186575"/>
          <a:ext cx="1291936" cy="1789678"/>
        </a:xfrm>
        <a:prstGeom prst="rect">
          <a:avLst/>
        </a:prstGeom>
      </xdr:spPr>
    </xdr:pic>
    <xdr:clientData/>
  </xdr:twoCellAnchor>
  <xdr:twoCellAnchor editAs="oneCell">
    <xdr:from>
      <xdr:col>3</xdr:col>
      <xdr:colOff>128154</xdr:colOff>
      <xdr:row>157</xdr:row>
      <xdr:rowOff>126422</xdr:rowOff>
    </xdr:from>
    <xdr:to>
      <xdr:col>3</xdr:col>
      <xdr:colOff>1545994</xdr:colOff>
      <xdr:row>157</xdr:row>
      <xdr:rowOff>2075353</xdr:rowOff>
    </xdr:to>
    <xdr:pic>
      <xdr:nvPicPr>
        <xdr:cNvPr id="191" name="Imagen 190">
          <a:extLst>
            <a:ext uri="{FF2B5EF4-FFF2-40B4-BE49-F238E27FC236}">
              <a16:creationId xmlns:a16="http://schemas.microsoft.com/office/drawing/2014/main" id="{1AC18BB6-C6BB-4468-B8CB-2AF169253224}"/>
            </a:ext>
          </a:extLst>
        </xdr:cNvPr>
        <xdr:cNvPicPr>
          <a:picLocks noChangeAspect="1"/>
        </xdr:cNvPicPr>
      </xdr:nvPicPr>
      <xdr:blipFill>
        <a:blip xmlns:r="http://schemas.openxmlformats.org/officeDocument/2006/relationships" r:embed="rId132"/>
        <a:stretch>
          <a:fillRect/>
        </a:stretch>
      </xdr:blipFill>
      <xdr:spPr>
        <a:xfrm>
          <a:off x="2317172" y="294500877"/>
          <a:ext cx="1423555" cy="1960361"/>
        </a:xfrm>
        <a:prstGeom prst="rect">
          <a:avLst/>
        </a:prstGeom>
      </xdr:spPr>
    </xdr:pic>
    <xdr:clientData/>
  </xdr:twoCellAnchor>
  <xdr:twoCellAnchor editAs="oneCell">
    <xdr:from>
      <xdr:col>3</xdr:col>
      <xdr:colOff>270203</xdr:colOff>
      <xdr:row>158</xdr:row>
      <xdr:rowOff>55420</xdr:rowOff>
    </xdr:from>
    <xdr:to>
      <xdr:col>3</xdr:col>
      <xdr:colOff>1392382</xdr:colOff>
      <xdr:row>158</xdr:row>
      <xdr:rowOff>1679151</xdr:rowOff>
    </xdr:to>
    <xdr:pic>
      <xdr:nvPicPr>
        <xdr:cNvPr id="192" name="Imagen 191">
          <a:extLst>
            <a:ext uri="{FF2B5EF4-FFF2-40B4-BE49-F238E27FC236}">
              <a16:creationId xmlns:a16="http://schemas.microsoft.com/office/drawing/2014/main" id="{D59CB2A0-66A4-4ECD-8C78-42D7CC8A2D5A}"/>
            </a:ext>
          </a:extLst>
        </xdr:cNvPr>
        <xdr:cNvPicPr>
          <a:picLocks noChangeAspect="1"/>
        </xdr:cNvPicPr>
      </xdr:nvPicPr>
      <xdr:blipFill>
        <a:blip xmlns:r="http://schemas.openxmlformats.org/officeDocument/2006/relationships" r:embed="rId133"/>
        <a:stretch>
          <a:fillRect/>
        </a:stretch>
      </xdr:blipFill>
      <xdr:spPr>
        <a:xfrm>
          <a:off x="2459221" y="296958329"/>
          <a:ext cx="1122179" cy="1623731"/>
        </a:xfrm>
        <a:prstGeom prst="rect">
          <a:avLst/>
        </a:prstGeom>
      </xdr:spPr>
    </xdr:pic>
    <xdr:clientData/>
  </xdr:twoCellAnchor>
  <xdr:twoCellAnchor editAs="oneCell">
    <xdr:from>
      <xdr:col>3</xdr:col>
      <xdr:colOff>237259</xdr:colOff>
      <xdr:row>159</xdr:row>
      <xdr:rowOff>119496</xdr:rowOff>
    </xdr:from>
    <xdr:to>
      <xdr:col>3</xdr:col>
      <xdr:colOff>1542939</xdr:colOff>
      <xdr:row>159</xdr:row>
      <xdr:rowOff>2111606</xdr:rowOff>
    </xdr:to>
    <xdr:pic>
      <xdr:nvPicPr>
        <xdr:cNvPr id="193" name="Imagen 192">
          <a:extLst>
            <a:ext uri="{FF2B5EF4-FFF2-40B4-BE49-F238E27FC236}">
              <a16:creationId xmlns:a16="http://schemas.microsoft.com/office/drawing/2014/main" id="{34A834CE-B021-4962-B39E-D9658553B3E4}"/>
            </a:ext>
          </a:extLst>
        </xdr:cNvPr>
        <xdr:cNvPicPr>
          <a:picLocks noChangeAspect="1"/>
        </xdr:cNvPicPr>
      </xdr:nvPicPr>
      <xdr:blipFill>
        <a:blip xmlns:r="http://schemas.openxmlformats.org/officeDocument/2006/relationships" r:embed="rId134"/>
        <a:stretch>
          <a:fillRect/>
        </a:stretch>
      </xdr:blipFill>
      <xdr:spPr>
        <a:xfrm>
          <a:off x="2426277" y="298754223"/>
          <a:ext cx="1320920" cy="1986395"/>
        </a:xfrm>
        <a:prstGeom prst="rect">
          <a:avLst/>
        </a:prstGeom>
      </xdr:spPr>
    </xdr:pic>
    <xdr:clientData/>
  </xdr:twoCellAnchor>
  <xdr:twoCellAnchor editAs="oneCell">
    <xdr:from>
      <xdr:col>3</xdr:col>
      <xdr:colOff>177932</xdr:colOff>
      <xdr:row>160</xdr:row>
      <xdr:rowOff>100445</xdr:rowOff>
    </xdr:from>
    <xdr:to>
      <xdr:col>3</xdr:col>
      <xdr:colOff>1540453</xdr:colOff>
      <xdr:row>160</xdr:row>
      <xdr:rowOff>2134542</xdr:rowOff>
    </xdr:to>
    <xdr:pic>
      <xdr:nvPicPr>
        <xdr:cNvPr id="194" name="Imagen 193">
          <a:extLst>
            <a:ext uri="{FF2B5EF4-FFF2-40B4-BE49-F238E27FC236}">
              <a16:creationId xmlns:a16="http://schemas.microsoft.com/office/drawing/2014/main" id="{A2A6251D-1C37-4F28-9049-B7EB92154FB7}"/>
            </a:ext>
          </a:extLst>
        </xdr:cNvPr>
        <xdr:cNvPicPr>
          <a:picLocks noChangeAspect="1"/>
        </xdr:cNvPicPr>
      </xdr:nvPicPr>
      <xdr:blipFill>
        <a:blip xmlns:r="http://schemas.openxmlformats.org/officeDocument/2006/relationships" r:embed="rId135"/>
        <a:stretch>
          <a:fillRect/>
        </a:stretch>
      </xdr:blipFill>
      <xdr:spPr>
        <a:xfrm>
          <a:off x="2366950" y="301346754"/>
          <a:ext cx="1352996" cy="2034097"/>
        </a:xfrm>
        <a:prstGeom prst="rect">
          <a:avLst/>
        </a:prstGeom>
      </xdr:spPr>
    </xdr:pic>
    <xdr:clientData/>
  </xdr:twoCellAnchor>
  <xdr:twoCellAnchor editAs="oneCell">
    <xdr:from>
      <xdr:col>3</xdr:col>
      <xdr:colOff>214749</xdr:colOff>
      <xdr:row>161</xdr:row>
      <xdr:rowOff>88324</xdr:rowOff>
    </xdr:from>
    <xdr:to>
      <xdr:col>3</xdr:col>
      <xdr:colOff>1502527</xdr:colOff>
      <xdr:row>161</xdr:row>
      <xdr:rowOff>1943098</xdr:rowOff>
    </xdr:to>
    <xdr:pic>
      <xdr:nvPicPr>
        <xdr:cNvPr id="195" name="Imagen 194">
          <a:extLst>
            <a:ext uri="{FF2B5EF4-FFF2-40B4-BE49-F238E27FC236}">
              <a16:creationId xmlns:a16="http://schemas.microsoft.com/office/drawing/2014/main" id="{19BED2F0-4457-46DB-8650-245B1895A4FF}"/>
            </a:ext>
          </a:extLst>
        </xdr:cNvPr>
        <xdr:cNvPicPr>
          <a:picLocks noChangeAspect="1"/>
        </xdr:cNvPicPr>
      </xdr:nvPicPr>
      <xdr:blipFill>
        <a:blip xmlns:r="http://schemas.openxmlformats.org/officeDocument/2006/relationships" r:embed="rId136"/>
        <a:stretch>
          <a:fillRect/>
        </a:stretch>
      </xdr:blipFill>
      <xdr:spPr>
        <a:xfrm>
          <a:off x="2403767" y="303946215"/>
          <a:ext cx="1295398" cy="1854774"/>
        </a:xfrm>
        <a:prstGeom prst="rect">
          <a:avLst/>
        </a:prstGeom>
      </xdr:spPr>
    </xdr:pic>
    <xdr:clientData/>
  </xdr:twoCellAnchor>
  <xdr:twoCellAnchor editAs="oneCell">
    <xdr:from>
      <xdr:col>3</xdr:col>
      <xdr:colOff>214747</xdr:colOff>
      <xdr:row>162</xdr:row>
      <xdr:rowOff>36369</xdr:rowOff>
    </xdr:from>
    <xdr:to>
      <xdr:col>3</xdr:col>
      <xdr:colOff>1620982</xdr:colOff>
      <xdr:row>162</xdr:row>
      <xdr:rowOff>2114328</xdr:rowOff>
    </xdr:to>
    <xdr:pic>
      <xdr:nvPicPr>
        <xdr:cNvPr id="196" name="Imagen 195">
          <a:extLst>
            <a:ext uri="{FF2B5EF4-FFF2-40B4-BE49-F238E27FC236}">
              <a16:creationId xmlns:a16="http://schemas.microsoft.com/office/drawing/2014/main" id="{76E3C0BB-828C-4B0F-9C13-D3F0DCD95823}"/>
            </a:ext>
          </a:extLst>
        </xdr:cNvPr>
        <xdr:cNvPicPr>
          <a:picLocks noChangeAspect="1"/>
        </xdr:cNvPicPr>
      </xdr:nvPicPr>
      <xdr:blipFill>
        <a:blip xmlns:r="http://schemas.openxmlformats.org/officeDocument/2006/relationships" r:embed="rId137"/>
        <a:stretch>
          <a:fillRect/>
        </a:stretch>
      </xdr:blipFill>
      <xdr:spPr>
        <a:xfrm>
          <a:off x="2403765" y="305951660"/>
          <a:ext cx="1406235" cy="2089389"/>
        </a:xfrm>
        <a:prstGeom prst="rect">
          <a:avLst/>
        </a:prstGeom>
      </xdr:spPr>
    </xdr:pic>
    <xdr:clientData/>
  </xdr:twoCellAnchor>
  <xdr:twoCellAnchor editAs="oneCell">
    <xdr:from>
      <xdr:col>3</xdr:col>
      <xdr:colOff>192231</xdr:colOff>
      <xdr:row>163</xdr:row>
      <xdr:rowOff>135220</xdr:rowOff>
    </xdr:from>
    <xdr:to>
      <xdr:col>3</xdr:col>
      <xdr:colOff>1468582</xdr:colOff>
      <xdr:row>163</xdr:row>
      <xdr:rowOff>1977925</xdr:rowOff>
    </xdr:to>
    <xdr:pic>
      <xdr:nvPicPr>
        <xdr:cNvPr id="197" name="Imagen 196">
          <a:extLst>
            <a:ext uri="{FF2B5EF4-FFF2-40B4-BE49-F238E27FC236}">
              <a16:creationId xmlns:a16="http://schemas.microsoft.com/office/drawing/2014/main" id="{B497A5C9-5B08-45BB-837B-5A56BEF53FFA}"/>
            </a:ext>
          </a:extLst>
        </xdr:cNvPr>
        <xdr:cNvPicPr>
          <a:picLocks noChangeAspect="1"/>
        </xdr:cNvPicPr>
      </xdr:nvPicPr>
      <xdr:blipFill>
        <a:blip xmlns:r="http://schemas.openxmlformats.org/officeDocument/2006/relationships" r:embed="rId138"/>
        <a:stretch>
          <a:fillRect/>
        </a:stretch>
      </xdr:blipFill>
      <xdr:spPr>
        <a:xfrm>
          <a:off x="2381249" y="308613602"/>
          <a:ext cx="1276351" cy="1842705"/>
        </a:xfrm>
        <a:prstGeom prst="rect">
          <a:avLst/>
        </a:prstGeom>
      </xdr:spPr>
    </xdr:pic>
    <xdr:clientData/>
  </xdr:twoCellAnchor>
  <xdr:twoCellAnchor editAs="oneCell">
    <xdr:from>
      <xdr:col>3</xdr:col>
      <xdr:colOff>233795</xdr:colOff>
      <xdr:row>164</xdr:row>
      <xdr:rowOff>27709</xdr:rowOff>
    </xdr:from>
    <xdr:to>
      <xdr:col>3</xdr:col>
      <xdr:colOff>1503167</xdr:colOff>
      <xdr:row>164</xdr:row>
      <xdr:rowOff>1888548</xdr:rowOff>
    </xdr:to>
    <xdr:pic>
      <xdr:nvPicPr>
        <xdr:cNvPr id="198" name="Imagen 197">
          <a:extLst>
            <a:ext uri="{FF2B5EF4-FFF2-40B4-BE49-F238E27FC236}">
              <a16:creationId xmlns:a16="http://schemas.microsoft.com/office/drawing/2014/main" id="{AC1F3551-1796-4A3E-A6E2-25C0523BD1B7}"/>
            </a:ext>
          </a:extLst>
        </xdr:cNvPr>
        <xdr:cNvPicPr>
          <a:picLocks noChangeAspect="1"/>
        </xdr:cNvPicPr>
      </xdr:nvPicPr>
      <xdr:blipFill>
        <a:blip xmlns:r="http://schemas.openxmlformats.org/officeDocument/2006/relationships" r:embed="rId139"/>
        <a:stretch>
          <a:fillRect/>
        </a:stretch>
      </xdr:blipFill>
      <xdr:spPr>
        <a:xfrm>
          <a:off x="2422813" y="310958345"/>
          <a:ext cx="1284612" cy="1870364"/>
        </a:xfrm>
        <a:prstGeom prst="rect">
          <a:avLst/>
        </a:prstGeom>
      </xdr:spPr>
    </xdr:pic>
    <xdr:clientData/>
  </xdr:twoCellAnchor>
  <xdr:twoCellAnchor editAs="oneCell">
    <xdr:from>
      <xdr:col>3</xdr:col>
      <xdr:colOff>244186</xdr:colOff>
      <xdr:row>165</xdr:row>
      <xdr:rowOff>41566</xdr:rowOff>
    </xdr:from>
    <xdr:to>
      <xdr:col>3</xdr:col>
      <xdr:colOff>1654925</xdr:colOff>
      <xdr:row>165</xdr:row>
      <xdr:rowOff>2112371</xdr:rowOff>
    </xdr:to>
    <xdr:pic>
      <xdr:nvPicPr>
        <xdr:cNvPr id="199" name="Imagen 198">
          <a:extLst>
            <a:ext uri="{FF2B5EF4-FFF2-40B4-BE49-F238E27FC236}">
              <a16:creationId xmlns:a16="http://schemas.microsoft.com/office/drawing/2014/main" id="{760A95E9-B007-464D-B781-F1318444894F}"/>
            </a:ext>
          </a:extLst>
        </xdr:cNvPr>
        <xdr:cNvPicPr>
          <a:picLocks noChangeAspect="1"/>
        </xdr:cNvPicPr>
      </xdr:nvPicPr>
      <xdr:blipFill>
        <a:blip xmlns:r="http://schemas.openxmlformats.org/officeDocument/2006/relationships" r:embed="rId140"/>
        <a:stretch>
          <a:fillRect/>
        </a:stretch>
      </xdr:blipFill>
      <xdr:spPr>
        <a:xfrm>
          <a:off x="2433204" y="313015748"/>
          <a:ext cx="1418359" cy="2070805"/>
        </a:xfrm>
        <a:prstGeom prst="rect">
          <a:avLst/>
        </a:prstGeom>
      </xdr:spPr>
    </xdr:pic>
    <xdr:clientData/>
  </xdr:twoCellAnchor>
  <xdr:twoCellAnchor editAs="oneCell">
    <xdr:from>
      <xdr:col>3</xdr:col>
      <xdr:colOff>147205</xdr:colOff>
      <xdr:row>166</xdr:row>
      <xdr:rowOff>100051</xdr:rowOff>
    </xdr:from>
    <xdr:to>
      <xdr:col>3</xdr:col>
      <xdr:colOff>1447800</xdr:colOff>
      <xdr:row>166</xdr:row>
      <xdr:rowOff>1774796</xdr:rowOff>
    </xdr:to>
    <xdr:pic>
      <xdr:nvPicPr>
        <xdr:cNvPr id="200" name="Imagen 199">
          <a:extLst>
            <a:ext uri="{FF2B5EF4-FFF2-40B4-BE49-F238E27FC236}">
              <a16:creationId xmlns:a16="http://schemas.microsoft.com/office/drawing/2014/main" id="{2F8E8EAB-E470-4A50-87C2-92F4D9D99B31}"/>
            </a:ext>
          </a:extLst>
        </xdr:cNvPr>
        <xdr:cNvPicPr>
          <a:picLocks noChangeAspect="1"/>
        </xdr:cNvPicPr>
      </xdr:nvPicPr>
      <xdr:blipFill>
        <a:blip xmlns:r="http://schemas.openxmlformats.org/officeDocument/2006/relationships" r:embed="rId141"/>
        <a:stretch>
          <a:fillRect/>
        </a:stretch>
      </xdr:blipFill>
      <xdr:spPr>
        <a:xfrm>
          <a:off x="2336223" y="315464142"/>
          <a:ext cx="1300595" cy="1667125"/>
        </a:xfrm>
        <a:prstGeom prst="rect">
          <a:avLst/>
        </a:prstGeom>
      </xdr:spPr>
    </xdr:pic>
    <xdr:clientData/>
  </xdr:twoCellAnchor>
  <xdr:twoCellAnchor editAs="oneCell">
    <xdr:from>
      <xdr:col>3</xdr:col>
      <xdr:colOff>181842</xdr:colOff>
      <xdr:row>167</xdr:row>
      <xdr:rowOff>55419</xdr:rowOff>
    </xdr:from>
    <xdr:to>
      <xdr:col>3</xdr:col>
      <xdr:colOff>1525394</xdr:colOff>
      <xdr:row>167</xdr:row>
      <xdr:rowOff>2002674</xdr:rowOff>
    </xdr:to>
    <xdr:pic>
      <xdr:nvPicPr>
        <xdr:cNvPr id="201" name="Imagen 200">
          <a:extLst>
            <a:ext uri="{FF2B5EF4-FFF2-40B4-BE49-F238E27FC236}">
              <a16:creationId xmlns:a16="http://schemas.microsoft.com/office/drawing/2014/main" id="{4B387B6D-9836-47A2-BC99-2F6C6A567D0A}"/>
            </a:ext>
          </a:extLst>
        </xdr:cNvPr>
        <xdr:cNvPicPr>
          <a:picLocks noChangeAspect="1"/>
        </xdr:cNvPicPr>
      </xdr:nvPicPr>
      <xdr:blipFill>
        <a:blip xmlns:r="http://schemas.openxmlformats.org/officeDocument/2006/relationships" r:embed="rId142"/>
        <a:stretch>
          <a:fillRect/>
        </a:stretch>
      </xdr:blipFill>
      <xdr:spPr>
        <a:xfrm>
          <a:off x="2370860" y="317934110"/>
          <a:ext cx="1343552" cy="1939635"/>
        </a:xfrm>
        <a:prstGeom prst="rect">
          <a:avLst/>
        </a:prstGeom>
      </xdr:spPr>
    </xdr:pic>
    <xdr:clientData/>
  </xdr:twoCellAnchor>
  <xdr:twoCellAnchor editAs="oneCell">
    <xdr:from>
      <xdr:col>3</xdr:col>
      <xdr:colOff>152400</xdr:colOff>
      <xdr:row>168</xdr:row>
      <xdr:rowOff>52627</xdr:rowOff>
    </xdr:from>
    <xdr:to>
      <xdr:col>3</xdr:col>
      <xdr:colOff>1393075</xdr:colOff>
      <xdr:row>168</xdr:row>
      <xdr:rowOff>1965516</xdr:rowOff>
    </xdr:to>
    <xdr:pic>
      <xdr:nvPicPr>
        <xdr:cNvPr id="202" name="Imagen 201">
          <a:extLst>
            <a:ext uri="{FF2B5EF4-FFF2-40B4-BE49-F238E27FC236}">
              <a16:creationId xmlns:a16="http://schemas.microsoft.com/office/drawing/2014/main" id="{2870F4CE-101F-45B7-9A7D-C43279712BA4}"/>
            </a:ext>
          </a:extLst>
        </xdr:cNvPr>
        <xdr:cNvPicPr>
          <a:picLocks noChangeAspect="1"/>
        </xdr:cNvPicPr>
      </xdr:nvPicPr>
      <xdr:blipFill>
        <a:blip xmlns:r="http://schemas.openxmlformats.org/officeDocument/2006/relationships" r:embed="rId143"/>
        <a:stretch>
          <a:fillRect/>
        </a:stretch>
      </xdr:blipFill>
      <xdr:spPr>
        <a:xfrm>
          <a:off x="2341418" y="320106482"/>
          <a:ext cx="1233055" cy="1905269"/>
        </a:xfrm>
        <a:prstGeom prst="rect">
          <a:avLst/>
        </a:prstGeom>
      </xdr:spPr>
    </xdr:pic>
    <xdr:clientData/>
  </xdr:twoCellAnchor>
  <xdr:twoCellAnchor editAs="oneCell">
    <xdr:from>
      <xdr:col>3</xdr:col>
      <xdr:colOff>114301</xdr:colOff>
      <xdr:row>169</xdr:row>
      <xdr:rowOff>36367</xdr:rowOff>
    </xdr:from>
    <xdr:to>
      <xdr:col>3</xdr:col>
      <xdr:colOff>1578206</xdr:colOff>
      <xdr:row>169</xdr:row>
      <xdr:rowOff>1885133</xdr:rowOff>
    </xdr:to>
    <xdr:pic>
      <xdr:nvPicPr>
        <xdr:cNvPr id="203" name="Imagen 202">
          <a:extLst>
            <a:ext uri="{FF2B5EF4-FFF2-40B4-BE49-F238E27FC236}">
              <a16:creationId xmlns:a16="http://schemas.microsoft.com/office/drawing/2014/main" id="{30A1FFAA-16F2-4141-AFFD-56EC6460AAA8}"/>
            </a:ext>
          </a:extLst>
        </xdr:cNvPr>
        <xdr:cNvPicPr>
          <a:picLocks noChangeAspect="1"/>
        </xdr:cNvPicPr>
      </xdr:nvPicPr>
      <xdr:blipFill>
        <a:blip xmlns:r="http://schemas.openxmlformats.org/officeDocument/2006/relationships" r:embed="rId144"/>
        <a:stretch>
          <a:fillRect/>
        </a:stretch>
      </xdr:blipFill>
      <xdr:spPr>
        <a:xfrm>
          <a:off x="2303319" y="322327731"/>
          <a:ext cx="1458190" cy="1864006"/>
        </a:xfrm>
        <a:prstGeom prst="rect">
          <a:avLst/>
        </a:prstGeom>
      </xdr:spPr>
    </xdr:pic>
    <xdr:clientData/>
  </xdr:twoCellAnchor>
  <xdr:twoCellAnchor editAs="oneCell">
    <xdr:from>
      <xdr:col>3</xdr:col>
      <xdr:colOff>202622</xdr:colOff>
      <xdr:row>170</xdr:row>
      <xdr:rowOff>29440</xdr:rowOff>
    </xdr:from>
    <xdr:to>
      <xdr:col>3</xdr:col>
      <xdr:colOff>1447800</xdr:colOff>
      <xdr:row>170</xdr:row>
      <xdr:rowOff>1620501</xdr:rowOff>
    </xdr:to>
    <xdr:pic>
      <xdr:nvPicPr>
        <xdr:cNvPr id="204" name="Imagen 203">
          <a:extLst>
            <a:ext uri="{FF2B5EF4-FFF2-40B4-BE49-F238E27FC236}">
              <a16:creationId xmlns:a16="http://schemas.microsoft.com/office/drawing/2014/main" id="{5E169156-7913-4D27-A357-36B126A95D75}"/>
            </a:ext>
          </a:extLst>
        </xdr:cNvPr>
        <xdr:cNvPicPr>
          <a:picLocks noChangeAspect="1"/>
        </xdr:cNvPicPr>
      </xdr:nvPicPr>
      <xdr:blipFill>
        <a:blip xmlns:r="http://schemas.openxmlformats.org/officeDocument/2006/relationships" r:embed="rId145"/>
        <a:stretch>
          <a:fillRect/>
        </a:stretch>
      </xdr:blipFill>
      <xdr:spPr>
        <a:xfrm>
          <a:off x="2391640" y="324419767"/>
          <a:ext cx="1245178" cy="1591061"/>
        </a:xfrm>
        <a:prstGeom prst="rect">
          <a:avLst/>
        </a:prstGeom>
      </xdr:spPr>
    </xdr:pic>
    <xdr:clientData/>
  </xdr:twoCellAnchor>
  <xdr:twoCellAnchor editAs="oneCell">
    <xdr:from>
      <xdr:col>3</xdr:col>
      <xdr:colOff>297784</xdr:colOff>
      <xdr:row>171</xdr:row>
      <xdr:rowOff>19050</xdr:rowOff>
    </xdr:from>
    <xdr:to>
      <xdr:col>3</xdr:col>
      <xdr:colOff>1619516</xdr:colOff>
      <xdr:row>171</xdr:row>
      <xdr:rowOff>2003195</xdr:rowOff>
    </xdr:to>
    <xdr:pic>
      <xdr:nvPicPr>
        <xdr:cNvPr id="205" name="Imagen 204">
          <a:extLst>
            <a:ext uri="{FF2B5EF4-FFF2-40B4-BE49-F238E27FC236}">
              <a16:creationId xmlns:a16="http://schemas.microsoft.com/office/drawing/2014/main" id="{C96928F7-FE18-4157-831B-90BDCEADB4F1}"/>
            </a:ext>
          </a:extLst>
        </xdr:cNvPr>
        <xdr:cNvPicPr>
          <a:picLocks noChangeAspect="1"/>
        </xdr:cNvPicPr>
      </xdr:nvPicPr>
      <xdr:blipFill>
        <a:blip xmlns:r="http://schemas.openxmlformats.org/officeDocument/2006/relationships" r:embed="rId146"/>
        <a:stretch>
          <a:fillRect/>
        </a:stretch>
      </xdr:blipFill>
      <xdr:spPr>
        <a:xfrm>
          <a:off x="2486802" y="326071923"/>
          <a:ext cx="1321732" cy="1989860"/>
        </a:xfrm>
        <a:prstGeom prst="rect">
          <a:avLst/>
        </a:prstGeom>
      </xdr:spPr>
    </xdr:pic>
    <xdr:clientData/>
  </xdr:twoCellAnchor>
  <xdr:twoCellAnchor editAs="oneCell">
    <xdr:from>
      <xdr:col>3</xdr:col>
      <xdr:colOff>196437</xdr:colOff>
      <xdr:row>172</xdr:row>
      <xdr:rowOff>140276</xdr:rowOff>
    </xdr:from>
    <xdr:to>
      <xdr:col>3</xdr:col>
      <xdr:colOff>1486011</xdr:colOff>
      <xdr:row>172</xdr:row>
      <xdr:rowOff>1946563</xdr:rowOff>
    </xdr:to>
    <xdr:pic>
      <xdr:nvPicPr>
        <xdr:cNvPr id="206" name="Imagen 205">
          <a:extLst>
            <a:ext uri="{FF2B5EF4-FFF2-40B4-BE49-F238E27FC236}">
              <a16:creationId xmlns:a16="http://schemas.microsoft.com/office/drawing/2014/main" id="{94C44DC9-4ED4-48D4-A92A-4788FF69B59B}"/>
            </a:ext>
          </a:extLst>
        </xdr:cNvPr>
        <xdr:cNvPicPr>
          <a:picLocks noChangeAspect="1"/>
        </xdr:cNvPicPr>
      </xdr:nvPicPr>
      <xdr:blipFill>
        <a:blip xmlns:r="http://schemas.openxmlformats.org/officeDocument/2006/relationships" r:embed="rId147"/>
        <a:stretch>
          <a:fillRect/>
        </a:stretch>
      </xdr:blipFill>
      <xdr:spPr>
        <a:xfrm>
          <a:off x="2385455" y="328278258"/>
          <a:ext cx="1289574" cy="1806287"/>
        </a:xfrm>
        <a:prstGeom prst="rect">
          <a:avLst/>
        </a:prstGeom>
      </xdr:spPr>
    </xdr:pic>
    <xdr:clientData/>
  </xdr:twoCellAnchor>
  <xdr:twoCellAnchor editAs="oneCell">
    <xdr:from>
      <xdr:col>3</xdr:col>
      <xdr:colOff>246811</xdr:colOff>
      <xdr:row>173</xdr:row>
      <xdr:rowOff>81395</xdr:rowOff>
    </xdr:from>
    <xdr:to>
      <xdr:col>3</xdr:col>
      <xdr:colOff>1316875</xdr:colOff>
      <xdr:row>173</xdr:row>
      <xdr:rowOff>1846042</xdr:rowOff>
    </xdr:to>
    <xdr:pic>
      <xdr:nvPicPr>
        <xdr:cNvPr id="207" name="Imagen 206">
          <a:extLst>
            <a:ext uri="{FF2B5EF4-FFF2-40B4-BE49-F238E27FC236}">
              <a16:creationId xmlns:a16="http://schemas.microsoft.com/office/drawing/2014/main" id="{F1739BDB-DF05-4C84-98A6-581D5E0DBAA8}"/>
            </a:ext>
          </a:extLst>
        </xdr:cNvPr>
        <xdr:cNvPicPr>
          <a:picLocks noChangeAspect="1"/>
        </xdr:cNvPicPr>
      </xdr:nvPicPr>
      <xdr:blipFill>
        <a:blip xmlns:r="http://schemas.openxmlformats.org/officeDocument/2006/relationships" r:embed="rId148"/>
        <a:stretch>
          <a:fillRect/>
        </a:stretch>
      </xdr:blipFill>
      <xdr:spPr>
        <a:xfrm>
          <a:off x="2435829" y="330255995"/>
          <a:ext cx="1062444" cy="1779887"/>
        </a:xfrm>
        <a:prstGeom prst="rect">
          <a:avLst/>
        </a:prstGeom>
      </xdr:spPr>
    </xdr:pic>
    <xdr:clientData/>
  </xdr:twoCellAnchor>
  <xdr:twoCellAnchor editAs="oneCell">
    <xdr:from>
      <xdr:col>3</xdr:col>
      <xdr:colOff>313459</xdr:colOff>
      <xdr:row>174</xdr:row>
      <xdr:rowOff>54557</xdr:rowOff>
    </xdr:from>
    <xdr:to>
      <xdr:col>3</xdr:col>
      <xdr:colOff>1447800</xdr:colOff>
      <xdr:row>174</xdr:row>
      <xdr:rowOff>1620287</xdr:rowOff>
    </xdr:to>
    <xdr:pic>
      <xdr:nvPicPr>
        <xdr:cNvPr id="208" name="Imagen 207">
          <a:extLst>
            <a:ext uri="{FF2B5EF4-FFF2-40B4-BE49-F238E27FC236}">
              <a16:creationId xmlns:a16="http://schemas.microsoft.com/office/drawing/2014/main" id="{6DB6DD0B-2168-41FD-9D40-9BA823656F07}"/>
            </a:ext>
          </a:extLst>
        </xdr:cNvPr>
        <xdr:cNvPicPr>
          <a:picLocks noChangeAspect="1"/>
        </xdr:cNvPicPr>
      </xdr:nvPicPr>
      <xdr:blipFill>
        <a:blip xmlns:r="http://schemas.openxmlformats.org/officeDocument/2006/relationships" r:embed="rId149"/>
        <a:stretch>
          <a:fillRect/>
        </a:stretch>
      </xdr:blipFill>
      <xdr:spPr>
        <a:xfrm>
          <a:off x="2502477" y="332182648"/>
          <a:ext cx="1134341" cy="1550490"/>
        </a:xfrm>
        <a:prstGeom prst="rect">
          <a:avLst/>
        </a:prstGeom>
      </xdr:spPr>
    </xdr:pic>
    <xdr:clientData/>
  </xdr:twoCellAnchor>
  <xdr:twoCellAnchor editAs="oneCell">
    <xdr:from>
      <xdr:col>3</xdr:col>
      <xdr:colOff>185306</xdr:colOff>
      <xdr:row>175</xdr:row>
      <xdr:rowOff>113921</xdr:rowOff>
    </xdr:from>
    <xdr:to>
      <xdr:col>3</xdr:col>
      <xdr:colOff>1634838</xdr:colOff>
      <xdr:row>175</xdr:row>
      <xdr:rowOff>1825750</xdr:rowOff>
    </xdr:to>
    <xdr:pic>
      <xdr:nvPicPr>
        <xdr:cNvPr id="209" name="Imagen 208">
          <a:extLst>
            <a:ext uri="{FF2B5EF4-FFF2-40B4-BE49-F238E27FC236}">
              <a16:creationId xmlns:a16="http://schemas.microsoft.com/office/drawing/2014/main" id="{0A96B028-14DD-47BD-9306-2663C95AC2B2}"/>
            </a:ext>
          </a:extLst>
        </xdr:cNvPr>
        <xdr:cNvPicPr>
          <a:picLocks noChangeAspect="1"/>
        </xdr:cNvPicPr>
      </xdr:nvPicPr>
      <xdr:blipFill>
        <a:blip xmlns:r="http://schemas.openxmlformats.org/officeDocument/2006/relationships" r:embed="rId150"/>
        <a:stretch>
          <a:fillRect/>
        </a:stretch>
      </xdr:blipFill>
      <xdr:spPr>
        <a:xfrm>
          <a:off x="2374324" y="333939194"/>
          <a:ext cx="1449532" cy="1711829"/>
        </a:xfrm>
        <a:prstGeom prst="rect">
          <a:avLst/>
        </a:prstGeom>
      </xdr:spPr>
    </xdr:pic>
    <xdr:clientData/>
  </xdr:twoCellAnchor>
  <xdr:twoCellAnchor editAs="oneCell">
    <xdr:from>
      <xdr:col>3</xdr:col>
      <xdr:colOff>221672</xdr:colOff>
      <xdr:row>176</xdr:row>
      <xdr:rowOff>71005</xdr:rowOff>
    </xdr:from>
    <xdr:to>
      <xdr:col>3</xdr:col>
      <xdr:colOff>1583748</xdr:colOff>
      <xdr:row>176</xdr:row>
      <xdr:rowOff>1580282</xdr:rowOff>
    </xdr:to>
    <xdr:pic>
      <xdr:nvPicPr>
        <xdr:cNvPr id="210" name="Imagen 209">
          <a:extLst>
            <a:ext uri="{FF2B5EF4-FFF2-40B4-BE49-F238E27FC236}">
              <a16:creationId xmlns:a16="http://schemas.microsoft.com/office/drawing/2014/main" id="{63AA3939-9144-464B-88BB-FDAACF95FA2A}"/>
            </a:ext>
          </a:extLst>
        </xdr:cNvPr>
        <xdr:cNvPicPr>
          <a:picLocks noChangeAspect="1"/>
        </xdr:cNvPicPr>
      </xdr:nvPicPr>
      <xdr:blipFill>
        <a:blip xmlns:r="http://schemas.openxmlformats.org/officeDocument/2006/relationships" r:embed="rId151"/>
        <a:stretch>
          <a:fillRect/>
        </a:stretch>
      </xdr:blipFill>
      <xdr:spPr>
        <a:xfrm>
          <a:off x="2410690" y="335884405"/>
          <a:ext cx="1371601" cy="1516897"/>
        </a:xfrm>
        <a:prstGeom prst="rect">
          <a:avLst/>
        </a:prstGeom>
      </xdr:spPr>
    </xdr:pic>
    <xdr:clientData/>
  </xdr:twoCellAnchor>
  <xdr:twoCellAnchor editAs="oneCell">
    <xdr:from>
      <xdr:col>3</xdr:col>
      <xdr:colOff>164523</xdr:colOff>
      <xdr:row>177</xdr:row>
      <xdr:rowOff>105642</xdr:rowOff>
    </xdr:from>
    <xdr:to>
      <xdr:col>3</xdr:col>
      <xdr:colOff>1543943</xdr:colOff>
      <xdr:row>177</xdr:row>
      <xdr:rowOff>1806806</xdr:rowOff>
    </xdr:to>
    <xdr:pic>
      <xdr:nvPicPr>
        <xdr:cNvPr id="211" name="Imagen 210">
          <a:extLst>
            <a:ext uri="{FF2B5EF4-FFF2-40B4-BE49-F238E27FC236}">
              <a16:creationId xmlns:a16="http://schemas.microsoft.com/office/drawing/2014/main" id="{B3CC9340-C623-4252-8C2E-729CCCE928B3}"/>
            </a:ext>
          </a:extLst>
        </xdr:cNvPr>
        <xdr:cNvPicPr>
          <a:picLocks noChangeAspect="1"/>
        </xdr:cNvPicPr>
      </xdr:nvPicPr>
      <xdr:blipFill>
        <a:blip xmlns:r="http://schemas.openxmlformats.org/officeDocument/2006/relationships" r:embed="rId152"/>
        <a:stretch>
          <a:fillRect/>
        </a:stretch>
      </xdr:blipFill>
      <xdr:spPr>
        <a:xfrm>
          <a:off x="2353541" y="337650860"/>
          <a:ext cx="1379420" cy="1695449"/>
        </a:xfrm>
        <a:prstGeom prst="rect">
          <a:avLst/>
        </a:prstGeom>
      </xdr:spPr>
    </xdr:pic>
    <xdr:clientData/>
  </xdr:twoCellAnchor>
  <xdr:twoCellAnchor editAs="oneCell">
    <xdr:from>
      <xdr:col>3</xdr:col>
      <xdr:colOff>214745</xdr:colOff>
      <xdr:row>178</xdr:row>
      <xdr:rowOff>131617</xdr:rowOff>
    </xdr:from>
    <xdr:to>
      <xdr:col>3</xdr:col>
      <xdr:colOff>1698932</xdr:colOff>
      <xdr:row>178</xdr:row>
      <xdr:rowOff>1808018</xdr:rowOff>
    </xdr:to>
    <xdr:pic>
      <xdr:nvPicPr>
        <xdr:cNvPr id="212" name="Imagen 211">
          <a:extLst>
            <a:ext uri="{FF2B5EF4-FFF2-40B4-BE49-F238E27FC236}">
              <a16:creationId xmlns:a16="http://schemas.microsoft.com/office/drawing/2014/main" id="{F0497821-E289-458F-92FB-4CDEB0EB0C84}"/>
            </a:ext>
          </a:extLst>
        </xdr:cNvPr>
        <xdr:cNvPicPr>
          <a:picLocks noChangeAspect="1"/>
        </xdr:cNvPicPr>
      </xdr:nvPicPr>
      <xdr:blipFill rotWithShape="1">
        <a:blip xmlns:r="http://schemas.openxmlformats.org/officeDocument/2006/relationships" r:embed="rId153"/>
        <a:srcRect l="2926" t="7994" r="-2507" b="7211"/>
        <a:stretch/>
      </xdr:blipFill>
      <xdr:spPr>
        <a:xfrm>
          <a:off x="2403763" y="339748090"/>
          <a:ext cx="1476567" cy="1676401"/>
        </a:xfrm>
        <a:prstGeom prst="rect">
          <a:avLst/>
        </a:prstGeom>
      </xdr:spPr>
    </xdr:pic>
    <xdr:clientData/>
  </xdr:twoCellAnchor>
  <xdr:twoCellAnchor editAs="oneCell">
    <xdr:from>
      <xdr:col>3</xdr:col>
      <xdr:colOff>219942</xdr:colOff>
      <xdr:row>179</xdr:row>
      <xdr:rowOff>103011</xdr:rowOff>
    </xdr:from>
    <xdr:to>
      <xdr:col>3</xdr:col>
      <xdr:colOff>1578207</xdr:colOff>
      <xdr:row>179</xdr:row>
      <xdr:rowOff>2074207</xdr:rowOff>
    </xdr:to>
    <xdr:pic>
      <xdr:nvPicPr>
        <xdr:cNvPr id="213" name="Imagen 212">
          <a:extLst>
            <a:ext uri="{FF2B5EF4-FFF2-40B4-BE49-F238E27FC236}">
              <a16:creationId xmlns:a16="http://schemas.microsoft.com/office/drawing/2014/main" id="{9E75354A-AB55-4F82-9378-1BA45682CBF2}"/>
            </a:ext>
          </a:extLst>
        </xdr:cNvPr>
        <xdr:cNvPicPr>
          <a:picLocks noChangeAspect="1"/>
        </xdr:cNvPicPr>
      </xdr:nvPicPr>
      <xdr:blipFill rotWithShape="1">
        <a:blip xmlns:r="http://schemas.openxmlformats.org/officeDocument/2006/relationships" r:embed="rId154"/>
        <a:srcRect r="1106" b="8699"/>
        <a:stretch/>
      </xdr:blipFill>
      <xdr:spPr>
        <a:xfrm>
          <a:off x="2408960" y="341617556"/>
          <a:ext cx="1352550" cy="1971196"/>
        </a:xfrm>
        <a:prstGeom prst="rect">
          <a:avLst/>
        </a:prstGeom>
      </xdr:spPr>
    </xdr:pic>
    <xdr:clientData/>
  </xdr:twoCellAnchor>
  <xdr:twoCellAnchor editAs="oneCell">
    <xdr:from>
      <xdr:col>3</xdr:col>
      <xdr:colOff>271898</xdr:colOff>
      <xdr:row>180</xdr:row>
      <xdr:rowOff>112207</xdr:rowOff>
    </xdr:from>
    <xdr:to>
      <xdr:col>3</xdr:col>
      <xdr:colOff>1545994</xdr:colOff>
      <xdr:row>180</xdr:row>
      <xdr:rowOff>1772916</xdr:rowOff>
    </xdr:to>
    <xdr:pic>
      <xdr:nvPicPr>
        <xdr:cNvPr id="214" name="Imagen 213">
          <a:extLst>
            <a:ext uri="{FF2B5EF4-FFF2-40B4-BE49-F238E27FC236}">
              <a16:creationId xmlns:a16="http://schemas.microsoft.com/office/drawing/2014/main" id="{D33FCD3A-759C-4CF9-A964-740D1728A873}"/>
            </a:ext>
          </a:extLst>
        </xdr:cNvPr>
        <xdr:cNvPicPr>
          <a:picLocks noChangeAspect="1"/>
        </xdr:cNvPicPr>
      </xdr:nvPicPr>
      <xdr:blipFill>
        <a:blip xmlns:r="http://schemas.openxmlformats.org/officeDocument/2006/relationships" r:embed="rId155"/>
        <a:stretch>
          <a:fillRect/>
        </a:stretch>
      </xdr:blipFill>
      <xdr:spPr>
        <a:xfrm>
          <a:off x="2460916" y="343704934"/>
          <a:ext cx="1279811" cy="1653089"/>
        </a:xfrm>
        <a:prstGeom prst="rect">
          <a:avLst/>
        </a:prstGeom>
      </xdr:spPr>
    </xdr:pic>
    <xdr:clientData/>
  </xdr:twoCellAnchor>
  <xdr:twoCellAnchor editAs="oneCell">
    <xdr:from>
      <xdr:col>3</xdr:col>
      <xdr:colOff>280554</xdr:colOff>
      <xdr:row>181</xdr:row>
      <xdr:rowOff>71005</xdr:rowOff>
    </xdr:from>
    <xdr:to>
      <xdr:col>3</xdr:col>
      <xdr:colOff>1545994</xdr:colOff>
      <xdr:row>181</xdr:row>
      <xdr:rowOff>1846063</xdr:rowOff>
    </xdr:to>
    <xdr:pic>
      <xdr:nvPicPr>
        <xdr:cNvPr id="215" name="Imagen 214">
          <a:extLst>
            <a:ext uri="{FF2B5EF4-FFF2-40B4-BE49-F238E27FC236}">
              <a16:creationId xmlns:a16="http://schemas.microsoft.com/office/drawing/2014/main" id="{353FDF00-5311-4D02-AA03-5D39C5C6188A}"/>
            </a:ext>
          </a:extLst>
        </xdr:cNvPr>
        <xdr:cNvPicPr>
          <a:picLocks noChangeAspect="1"/>
        </xdr:cNvPicPr>
      </xdr:nvPicPr>
      <xdr:blipFill>
        <a:blip xmlns:r="http://schemas.openxmlformats.org/officeDocument/2006/relationships" r:embed="rId156"/>
        <a:stretch>
          <a:fillRect/>
        </a:stretch>
      </xdr:blipFill>
      <xdr:spPr>
        <a:xfrm>
          <a:off x="2469572" y="345721132"/>
          <a:ext cx="1271155" cy="1786488"/>
        </a:xfrm>
        <a:prstGeom prst="rect">
          <a:avLst/>
        </a:prstGeom>
      </xdr:spPr>
    </xdr:pic>
    <xdr:clientData/>
  </xdr:twoCellAnchor>
  <xdr:twoCellAnchor editAs="oneCell">
    <xdr:from>
      <xdr:col>3</xdr:col>
      <xdr:colOff>375806</xdr:colOff>
      <xdr:row>182</xdr:row>
      <xdr:rowOff>133351</xdr:rowOff>
    </xdr:from>
    <xdr:to>
      <xdr:col>3</xdr:col>
      <xdr:colOff>1487198</xdr:colOff>
      <xdr:row>182</xdr:row>
      <xdr:rowOff>1849583</xdr:rowOff>
    </xdr:to>
    <xdr:pic>
      <xdr:nvPicPr>
        <xdr:cNvPr id="216" name="Imagen 215">
          <a:extLst>
            <a:ext uri="{FF2B5EF4-FFF2-40B4-BE49-F238E27FC236}">
              <a16:creationId xmlns:a16="http://schemas.microsoft.com/office/drawing/2014/main" id="{50E6E321-DA97-4F74-B540-6114450AE016}"/>
            </a:ext>
          </a:extLst>
        </xdr:cNvPr>
        <xdr:cNvPicPr>
          <a:picLocks noChangeAspect="1"/>
        </xdr:cNvPicPr>
      </xdr:nvPicPr>
      <xdr:blipFill>
        <a:blip xmlns:r="http://schemas.openxmlformats.org/officeDocument/2006/relationships" r:embed="rId157"/>
        <a:stretch>
          <a:fillRect/>
        </a:stretch>
      </xdr:blipFill>
      <xdr:spPr>
        <a:xfrm>
          <a:off x="2564824" y="347660769"/>
          <a:ext cx="1111392" cy="1716232"/>
        </a:xfrm>
        <a:prstGeom prst="rect">
          <a:avLst/>
        </a:prstGeom>
      </xdr:spPr>
    </xdr:pic>
    <xdr:clientData/>
  </xdr:twoCellAnchor>
  <xdr:twoCellAnchor editAs="oneCell">
    <xdr:from>
      <xdr:col>3</xdr:col>
      <xdr:colOff>254576</xdr:colOff>
      <xdr:row>183</xdr:row>
      <xdr:rowOff>167986</xdr:rowOff>
    </xdr:from>
    <xdr:to>
      <xdr:col>3</xdr:col>
      <xdr:colOff>1469269</xdr:colOff>
      <xdr:row>183</xdr:row>
      <xdr:rowOff>1697181</xdr:rowOff>
    </xdr:to>
    <xdr:pic>
      <xdr:nvPicPr>
        <xdr:cNvPr id="217" name="Imagen 216">
          <a:extLst>
            <a:ext uri="{FF2B5EF4-FFF2-40B4-BE49-F238E27FC236}">
              <a16:creationId xmlns:a16="http://schemas.microsoft.com/office/drawing/2014/main" id="{084F1536-890F-4679-9FF9-3D861FD126C5}"/>
            </a:ext>
          </a:extLst>
        </xdr:cNvPr>
        <xdr:cNvPicPr>
          <a:picLocks noChangeAspect="1"/>
        </xdr:cNvPicPr>
      </xdr:nvPicPr>
      <xdr:blipFill>
        <a:blip xmlns:r="http://schemas.openxmlformats.org/officeDocument/2006/relationships" r:embed="rId158"/>
        <a:stretch>
          <a:fillRect/>
        </a:stretch>
      </xdr:blipFill>
      <xdr:spPr>
        <a:xfrm>
          <a:off x="2443594" y="349662750"/>
          <a:ext cx="1207073" cy="1529195"/>
        </a:xfrm>
        <a:prstGeom prst="rect">
          <a:avLst/>
        </a:prstGeom>
      </xdr:spPr>
    </xdr:pic>
    <xdr:clientData/>
  </xdr:twoCellAnchor>
  <xdr:twoCellAnchor editAs="oneCell">
    <xdr:from>
      <xdr:col>3</xdr:col>
      <xdr:colOff>327316</xdr:colOff>
      <xdr:row>184</xdr:row>
      <xdr:rowOff>135082</xdr:rowOff>
    </xdr:from>
    <xdr:to>
      <xdr:col>3</xdr:col>
      <xdr:colOff>1406238</xdr:colOff>
      <xdr:row>184</xdr:row>
      <xdr:rowOff>1794477</xdr:rowOff>
    </xdr:to>
    <xdr:pic>
      <xdr:nvPicPr>
        <xdr:cNvPr id="218" name="Imagen 217">
          <a:extLst>
            <a:ext uri="{FF2B5EF4-FFF2-40B4-BE49-F238E27FC236}">
              <a16:creationId xmlns:a16="http://schemas.microsoft.com/office/drawing/2014/main" id="{FBDF6F1C-C824-43B4-92BA-52FB5A213CE2}"/>
            </a:ext>
          </a:extLst>
        </xdr:cNvPr>
        <xdr:cNvPicPr>
          <a:picLocks noChangeAspect="1"/>
        </xdr:cNvPicPr>
      </xdr:nvPicPr>
      <xdr:blipFill>
        <a:blip xmlns:r="http://schemas.openxmlformats.org/officeDocument/2006/relationships" r:embed="rId159"/>
        <a:stretch>
          <a:fillRect/>
        </a:stretch>
      </xdr:blipFill>
      <xdr:spPr>
        <a:xfrm>
          <a:off x="2516334" y="351500209"/>
          <a:ext cx="1078922" cy="1659395"/>
        </a:xfrm>
        <a:prstGeom prst="rect">
          <a:avLst/>
        </a:prstGeom>
      </xdr:spPr>
    </xdr:pic>
    <xdr:clientData/>
  </xdr:twoCellAnchor>
  <xdr:twoCellAnchor editAs="oneCell">
    <xdr:from>
      <xdr:col>3</xdr:col>
      <xdr:colOff>266701</xdr:colOff>
      <xdr:row>185</xdr:row>
      <xdr:rowOff>154133</xdr:rowOff>
    </xdr:from>
    <xdr:to>
      <xdr:col>3</xdr:col>
      <xdr:colOff>1578655</xdr:colOff>
      <xdr:row>185</xdr:row>
      <xdr:rowOff>1870364</xdr:rowOff>
    </xdr:to>
    <xdr:pic>
      <xdr:nvPicPr>
        <xdr:cNvPr id="219" name="Imagen 218">
          <a:extLst>
            <a:ext uri="{FF2B5EF4-FFF2-40B4-BE49-F238E27FC236}">
              <a16:creationId xmlns:a16="http://schemas.microsoft.com/office/drawing/2014/main" id="{B5B3E96A-04A3-4EEF-A667-D76E3562050F}"/>
            </a:ext>
          </a:extLst>
        </xdr:cNvPr>
        <xdr:cNvPicPr>
          <a:picLocks noChangeAspect="1"/>
        </xdr:cNvPicPr>
      </xdr:nvPicPr>
      <xdr:blipFill>
        <a:blip xmlns:r="http://schemas.openxmlformats.org/officeDocument/2006/relationships" r:embed="rId160"/>
        <a:stretch>
          <a:fillRect/>
        </a:stretch>
      </xdr:blipFill>
      <xdr:spPr>
        <a:xfrm>
          <a:off x="2455719" y="353479678"/>
          <a:ext cx="1319574" cy="1716231"/>
        </a:xfrm>
        <a:prstGeom prst="rect">
          <a:avLst/>
        </a:prstGeom>
      </xdr:spPr>
    </xdr:pic>
    <xdr:clientData/>
  </xdr:twoCellAnchor>
  <xdr:twoCellAnchor editAs="oneCell">
    <xdr:from>
      <xdr:col>3</xdr:col>
      <xdr:colOff>284020</xdr:colOff>
      <xdr:row>186</xdr:row>
      <xdr:rowOff>38103</xdr:rowOff>
    </xdr:from>
    <xdr:to>
      <xdr:col>3</xdr:col>
      <xdr:colOff>1469795</xdr:colOff>
      <xdr:row>186</xdr:row>
      <xdr:rowOff>1603982</xdr:rowOff>
    </xdr:to>
    <xdr:pic>
      <xdr:nvPicPr>
        <xdr:cNvPr id="220" name="Imagen 219" descr="BM 1942 - OffiChairs">
          <a:extLst>
            <a:ext uri="{FF2B5EF4-FFF2-40B4-BE49-F238E27FC236}">
              <a16:creationId xmlns:a16="http://schemas.microsoft.com/office/drawing/2014/main" id="{5B35CA0B-D7D7-47B3-83F2-3F6222079483}"/>
            </a:ext>
          </a:extLst>
        </xdr:cNvPr>
        <xdr:cNvPicPr>
          <a:picLocks noChangeAspect="1" noChangeArrowheads="1"/>
        </xdr:cNvPicPr>
      </xdr:nvPicPr>
      <xdr:blipFill rotWithShape="1">
        <a:blip xmlns:r="http://schemas.openxmlformats.org/officeDocument/2006/relationships" r:embed="rId161" cstate="print">
          <a:extLst>
            <a:ext uri="{28A0092B-C50C-407E-A947-70E740481C1C}">
              <a14:useLocalDpi xmlns:a14="http://schemas.microsoft.com/office/drawing/2010/main" val="0"/>
            </a:ext>
          </a:extLst>
        </a:blip>
        <a:srcRect l="13759" r="14824" b="1931"/>
        <a:stretch/>
      </xdr:blipFill>
      <xdr:spPr bwMode="auto">
        <a:xfrm>
          <a:off x="2473038" y="355504176"/>
          <a:ext cx="1191490" cy="156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140277</xdr:colOff>
      <xdr:row>187</xdr:row>
      <xdr:rowOff>142477</xdr:rowOff>
    </xdr:from>
    <xdr:to>
      <xdr:col>3</xdr:col>
      <xdr:colOff>1635436</xdr:colOff>
      <xdr:row>187</xdr:row>
      <xdr:rowOff>2057400</xdr:rowOff>
    </xdr:to>
    <xdr:pic>
      <xdr:nvPicPr>
        <xdr:cNvPr id="221" name="Imagen 220">
          <a:extLst>
            <a:ext uri="{FF2B5EF4-FFF2-40B4-BE49-F238E27FC236}">
              <a16:creationId xmlns:a16="http://schemas.microsoft.com/office/drawing/2014/main" id="{248EAFDD-2187-4BB9-A4A9-F934CD3084CA}"/>
            </a:ext>
          </a:extLst>
        </xdr:cNvPr>
        <xdr:cNvPicPr>
          <a:picLocks noChangeAspect="1"/>
        </xdr:cNvPicPr>
      </xdr:nvPicPr>
      <xdr:blipFill>
        <a:blip xmlns:r="http://schemas.openxmlformats.org/officeDocument/2006/relationships" r:embed="rId162"/>
        <a:stretch>
          <a:fillRect/>
        </a:stretch>
      </xdr:blipFill>
      <xdr:spPr>
        <a:xfrm>
          <a:off x="2329295" y="357291877"/>
          <a:ext cx="1495159" cy="1914923"/>
        </a:xfrm>
        <a:prstGeom prst="rect">
          <a:avLst/>
        </a:prstGeom>
      </xdr:spPr>
    </xdr:pic>
    <xdr:clientData/>
  </xdr:twoCellAnchor>
  <xdr:twoCellAnchor editAs="oneCell">
    <xdr:from>
      <xdr:col>3</xdr:col>
      <xdr:colOff>221672</xdr:colOff>
      <xdr:row>188</xdr:row>
      <xdr:rowOff>38102</xdr:rowOff>
    </xdr:from>
    <xdr:to>
      <xdr:col>3</xdr:col>
      <xdr:colOff>1502006</xdr:colOff>
      <xdr:row>188</xdr:row>
      <xdr:rowOff>1807972</xdr:rowOff>
    </xdr:to>
    <xdr:pic>
      <xdr:nvPicPr>
        <xdr:cNvPr id="222" name="Imagen 221">
          <a:extLst>
            <a:ext uri="{FF2B5EF4-FFF2-40B4-BE49-F238E27FC236}">
              <a16:creationId xmlns:a16="http://schemas.microsoft.com/office/drawing/2014/main" id="{44D4EA75-6C7B-435D-BF03-9FC1606A40F4}"/>
            </a:ext>
          </a:extLst>
        </xdr:cNvPr>
        <xdr:cNvPicPr>
          <a:picLocks noChangeAspect="1"/>
        </xdr:cNvPicPr>
      </xdr:nvPicPr>
      <xdr:blipFill>
        <a:blip xmlns:r="http://schemas.openxmlformats.org/officeDocument/2006/relationships" r:embed="rId163"/>
        <a:stretch>
          <a:fillRect/>
        </a:stretch>
      </xdr:blipFill>
      <xdr:spPr>
        <a:xfrm>
          <a:off x="2410690" y="359334957"/>
          <a:ext cx="1274619" cy="1781300"/>
        </a:xfrm>
        <a:prstGeom prst="rect">
          <a:avLst/>
        </a:prstGeom>
      </xdr:spPr>
    </xdr:pic>
    <xdr:clientData/>
  </xdr:twoCellAnchor>
  <xdr:twoCellAnchor editAs="oneCell">
    <xdr:from>
      <xdr:col>3</xdr:col>
      <xdr:colOff>114301</xdr:colOff>
      <xdr:row>189</xdr:row>
      <xdr:rowOff>79664</xdr:rowOff>
    </xdr:from>
    <xdr:to>
      <xdr:col>3</xdr:col>
      <xdr:colOff>1406237</xdr:colOff>
      <xdr:row>189</xdr:row>
      <xdr:rowOff>1977474</xdr:rowOff>
    </xdr:to>
    <xdr:pic>
      <xdr:nvPicPr>
        <xdr:cNvPr id="223" name="Imagen 222">
          <a:extLst>
            <a:ext uri="{FF2B5EF4-FFF2-40B4-BE49-F238E27FC236}">
              <a16:creationId xmlns:a16="http://schemas.microsoft.com/office/drawing/2014/main" id="{90A4F1B1-D95B-4990-8DCB-CD0D212668E5}"/>
            </a:ext>
          </a:extLst>
        </xdr:cNvPr>
        <xdr:cNvPicPr>
          <a:picLocks noChangeAspect="1"/>
        </xdr:cNvPicPr>
      </xdr:nvPicPr>
      <xdr:blipFill rotWithShape="1">
        <a:blip xmlns:r="http://schemas.openxmlformats.org/officeDocument/2006/relationships" r:embed="rId164"/>
        <a:srcRect r="13550" b="2356"/>
        <a:stretch/>
      </xdr:blipFill>
      <xdr:spPr>
        <a:xfrm>
          <a:off x="2303319" y="361281519"/>
          <a:ext cx="1291936" cy="1897810"/>
        </a:xfrm>
        <a:prstGeom prst="rect">
          <a:avLst/>
        </a:prstGeom>
      </xdr:spPr>
    </xdr:pic>
    <xdr:clientData/>
  </xdr:twoCellAnchor>
  <xdr:twoCellAnchor editAs="oneCell">
    <xdr:from>
      <xdr:col>3</xdr:col>
      <xdr:colOff>290945</xdr:colOff>
      <xdr:row>190</xdr:row>
      <xdr:rowOff>103909</xdr:rowOff>
    </xdr:from>
    <xdr:to>
      <xdr:col>3</xdr:col>
      <xdr:colOff>1698394</xdr:colOff>
      <xdr:row>190</xdr:row>
      <xdr:rowOff>1844386</xdr:rowOff>
    </xdr:to>
    <xdr:pic>
      <xdr:nvPicPr>
        <xdr:cNvPr id="224" name="Imagen 223">
          <a:extLst>
            <a:ext uri="{FF2B5EF4-FFF2-40B4-BE49-F238E27FC236}">
              <a16:creationId xmlns:a16="http://schemas.microsoft.com/office/drawing/2014/main" id="{BB6D76F5-2661-4B5F-A64B-7E994C86FED6}"/>
            </a:ext>
          </a:extLst>
        </xdr:cNvPr>
        <xdr:cNvPicPr>
          <a:picLocks noChangeAspect="1"/>
        </xdr:cNvPicPr>
      </xdr:nvPicPr>
      <xdr:blipFill rotWithShape="1">
        <a:blip xmlns:r="http://schemas.openxmlformats.org/officeDocument/2006/relationships" r:embed="rId165"/>
        <a:srcRect l="5701" t="8386"/>
        <a:stretch/>
      </xdr:blipFill>
      <xdr:spPr>
        <a:xfrm>
          <a:off x="2479963" y="363314673"/>
          <a:ext cx="1413164" cy="1740477"/>
        </a:xfrm>
        <a:prstGeom prst="rect">
          <a:avLst/>
        </a:prstGeom>
      </xdr:spPr>
    </xdr:pic>
    <xdr:clientData/>
  </xdr:twoCellAnchor>
  <xdr:twoCellAnchor editAs="oneCell">
    <xdr:from>
      <xdr:col>3</xdr:col>
      <xdr:colOff>183571</xdr:colOff>
      <xdr:row>191</xdr:row>
      <xdr:rowOff>53686</xdr:rowOff>
    </xdr:from>
    <xdr:to>
      <xdr:col>3</xdr:col>
      <xdr:colOff>1693614</xdr:colOff>
      <xdr:row>191</xdr:row>
      <xdr:rowOff>1883006</xdr:rowOff>
    </xdr:to>
    <xdr:pic>
      <xdr:nvPicPr>
        <xdr:cNvPr id="225" name="Imagen 224">
          <a:extLst>
            <a:ext uri="{FF2B5EF4-FFF2-40B4-BE49-F238E27FC236}">
              <a16:creationId xmlns:a16="http://schemas.microsoft.com/office/drawing/2014/main" id="{D2E3EC3A-92FB-48E9-A47D-EEAAF3ADCCD4}"/>
            </a:ext>
          </a:extLst>
        </xdr:cNvPr>
        <xdr:cNvPicPr>
          <a:picLocks noChangeAspect="1"/>
        </xdr:cNvPicPr>
      </xdr:nvPicPr>
      <xdr:blipFill>
        <a:blip xmlns:r="http://schemas.openxmlformats.org/officeDocument/2006/relationships" r:embed="rId166"/>
        <a:stretch>
          <a:fillRect/>
        </a:stretch>
      </xdr:blipFill>
      <xdr:spPr>
        <a:xfrm>
          <a:off x="2372589" y="365321850"/>
          <a:ext cx="1510043" cy="1823605"/>
        </a:xfrm>
        <a:prstGeom prst="rect">
          <a:avLst/>
        </a:prstGeom>
      </xdr:spPr>
    </xdr:pic>
    <xdr:clientData/>
  </xdr:twoCellAnchor>
  <xdr:twoCellAnchor editAs="oneCell">
    <xdr:from>
      <xdr:col>3</xdr:col>
      <xdr:colOff>233798</xdr:colOff>
      <xdr:row>192</xdr:row>
      <xdr:rowOff>117764</xdr:rowOff>
    </xdr:from>
    <xdr:to>
      <xdr:col>3</xdr:col>
      <xdr:colOff>1579420</xdr:colOff>
      <xdr:row>192</xdr:row>
      <xdr:rowOff>1634539</xdr:rowOff>
    </xdr:to>
    <xdr:pic>
      <xdr:nvPicPr>
        <xdr:cNvPr id="226" name="Imagen 225">
          <a:extLst>
            <a:ext uri="{FF2B5EF4-FFF2-40B4-BE49-F238E27FC236}">
              <a16:creationId xmlns:a16="http://schemas.microsoft.com/office/drawing/2014/main" id="{BD6B02B0-0AF8-49F9-B934-3127ADF07315}"/>
            </a:ext>
          </a:extLst>
        </xdr:cNvPr>
        <xdr:cNvPicPr>
          <a:picLocks noChangeAspect="1"/>
        </xdr:cNvPicPr>
      </xdr:nvPicPr>
      <xdr:blipFill>
        <a:blip xmlns:r="http://schemas.openxmlformats.org/officeDocument/2006/relationships" r:embed="rId167"/>
        <a:stretch>
          <a:fillRect/>
        </a:stretch>
      </xdr:blipFill>
      <xdr:spPr>
        <a:xfrm>
          <a:off x="2422816" y="367297855"/>
          <a:ext cx="1345622" cy="1516775"/>
        </a:xfrm>
        <a:prstGeom prst="rect">
          <a:avLst/>
        </a:prstGeom>
      </xdr:spPr>
    </xdr:pic>
    <xdr:clientData/>
  </xdr:twoCellAnchor>
  <xdr:twoCellAnchor editAs="oneCell">
    <xdr:from>
      <xdr:col>3</xdr:col>
      <xdr:colOff>365414</xdr:colOff>
      <xdr:row>193</xdr:row>
      <xdr:rowOff>25976</xdr:rowOff>
    </xdr:from>
    <xdr:to>
      <xdr:col>3</xdr:col>
      <xdr:colOff>1489365</xdr:colOff>
      <xdr:row>193</xdr:row>
      <xdr:rowOff>1889702</xdr:rowOff>
    </xdr:to>
    <xdr:pic>
      <xdr:nvPicPr>
        <xdr:cNvPr id="227" name="Imagen 226">
          <a:extLst>
            <a:ext uri="{FF2B5EF4-FFF2-40B4-BE49-F238E27FC236}">
              <a16:creationId xmlns:a16="http://schemas.microsoft.com/office/drawing/2014/main" id="{AE35E1F8-29D5-49CA-9923-201B875665ED}"/>
            </a:ext>
          </a:extLst>
        </xdr:cNvPr>
        <xdr:cNvPicPr>
          <a:picLocks noChangeAspect="1"/>
        </xdr:cNvPicPr>
      </xdr:nvPicPr>
      <xdr:blipFill>
        <a:blip xmlns:r="http://schemas.openxmlformats.org/officeDocument/2006/relationships" r:embed="rId168"/>
        <a:stretch>
          <a:fillRect/>
        </a:stretch>
      </xdr:blipFill>
      <xdr:spPr>
        <a:xfrm>
          <a:off x="2554432" y="369034867"/>
          <a:ext cx="1123951" cy="1873251"/>
        </a:xfrm>
        <a:prstGeom prst="rect">
          <a:avLst/>
        </a:prstGeom>
      </xdr:spPr>
    </xdr:pic>
    <xdr:clientData/>
  </xdr:twoCellAnchor>
  <xdr:twoCellAnchor editAs="oneCell">
    <xdr:from>
      <xdr:col>3</xdr:col>
      <xdr:colOff>275359</xdr:colOff>
      <xdr:row>194</xdr:row>
      <xdr:rowOff>65809</xdr:rowOff>
    </xdr:from>
    <xdr:to>
      <xdr:col>3</xdr:col>
      <xdr:colOff>1545475</xdr:colOff>
      <xdr:row>194</xdr:row>
      <xdr:rowOff>1942376</xdr:rowOff>
    </xdr:to>
    <xdr:pic>
      <xdr:nvPicPr>
        <xdr:cNvPr id="228" name="Imagen 227">
          <a:extLst>
            <a:ext uri="{FF2B5EF4-FFF2-40B4-BE49-F238E27FC236}">
              <a16:creationId xmlns:a16="http://schemas.microsoft.com/office/drawing/2014/main" id="{832F5D26-5C41-42AB-BCEB-77F3A4B8C18E}"/>
            </a:ext>
          </a:extLst>
        </xdr:cNvPr>
        <xdr:cNvPicPr>
          <a:picLocks noChangeAspect="1"/>
        </xdr:cNvPicPr>
      </xdr:nvPicPr>
      <xdr:blipFill>
        <a:blip xmlns:r="http://schemas.openxmlformats.org/officeDocument/2006/relationships" r:embed="rId169"/>
        <a:stretch>
          <a:fillRect/>
        </a:stretch>
      </xdr:blipFill>
      <xdr:spPr>
        <a:xfrm>
          <a:off x="2464377" y="371097464"/>
          <a:ext cx="1262496" cy="1876567"/>
        </a:xfrm>
        <a:prstGeom prst="rect">
          <a:avLst/>
        </a:prstGeom>
      </xdr:spPr>
    </xdr:pic>
    <xdr:clientData/>
  </xdr:twoCellAnchor>
  <xdr:twoCellAnchor editAs="oneCell">
    <xdr:from>
      <xdr:col>3</xdr:col>
      <xdr:colOff>258042</xdr:colOff>
      <xdr:row>195</xdr:row>
      <xdr:rowOff>91788</xdr:rowOff>
    </xdr:from>
    <xdr:to>
      <xdr:col>3</xdr:col>
      <xdr:colOff>1545994</xdr:colOff>
      <xdr:row>195</xdr:row>
      <xdr:rowOff>1730071</xdr:rowOff>
    </xdr:to>
    <xdr:pic>
      <xdr:nvPicPr>
        <xdr:cNvPr id="229" name="Imagen 228">
          <a:extLst>
            <a:ext uri="{FF2B5EF4-FFF2-40B4-BE49-F238E27FC236}">
              <a16:creationId xmlns:a16="http://schemas.microsoft.com/office/drawing/2014/main" id="{BE6B2A76-F86B-4C26-A344-0C752F0913CC}"/>
            </a:ext>
          </a:extLst>
        </xdr:cNvPr>
        <xdr:cNvPicPr>
          <a:picLocks noChangeAspect="1"/>
        </xdr:cNvPicPr>
      </xdr:nvPicPr>
      <xdr:blipFill>
        <a:blip xmlns:r="http://schemas.openxmlformats.org/officeDocument/2006/relationships" r:embed="rId170"/>
        <a:stretch>
          <a:fillRect/>
        </a:stretch>
      </xdr:blipFill>
      <xdr:spPr>
        <a:xfrm>
          <a:off x="2447060" y="373146206"/>
          <a:ext cx="1293667" cy="1645903"/>
        </a:xfrm>
        <a:prstGeom prst="rect">
          <a:avLst/>
        </a:prstGeom>
      </xdr:spPr>
    </xdr:pic>
    <xdr:clientData/>
  </xdr:twoCellAnchor>
  <xdr:twoCellAnchor editAs="oneCell">
    <xdr:from>
      <xdr:col>3</xdr:col>
      <xdr:colOff>277092</xdr:colOff>
      <xdr:row>196</xdr:row>
      <xdr:rowOff>103909</xdr:rowOff>
    </xdr:from>
    <xdr:to>
      <xdr:col>3</xdr:col>
      <xdr:colOff>1507549</xdr:colOff>
      <xdr:row>196</xdr:row>
      <xdr:rowOff>1923941</xdr:rowOff>
    </xdr:to>
    <xdr:pic>
      <xdr:nvPicPr>
        <xdr:cNvPr id="230" name="Imagen 229">
          <a:extLst>
            <a:ext uri="{FF2B5EF4-FFF2-40B4-BE49-F238E27FC236}">
              <a16:creationId xmlns:a16="http://schemas.microsoft.com/office/drawing/2014/main" id="{A7989098-B70A-469A-8F47-30DF1D0EB0F4}"/>
            </a:ext>
          </a:extLst>
        </xdr:cNvPr>
        <xdr:cNvPicPr>
          <a:picLocks noChangeAspect="1"/>
        </xdr:cNvPicPr>
      </xdr:nvPicPr>
      <xdr:blipFill rotWithShape="1">
        <a:blip xmlns:r="http://schemas.openxmlformats.org/officeDocument/2006/relationships" r:embed="rId170"/>
        <a:srcRect l="11089" t="3790" r="7522" b="1922"/>
        <a:stretch/>
      </xdr:blipFill>
      <xdr:spPr>
        <a:xfrm>
          <a:off x="2466110" y="375091036"/>
          <a:ext cx="1239982" cy="1827652"/>
        </a:xfrm>
        <a:prstGeom prst="rect">
          <a:avLst/>
        </a:prstGeom>
      </xdr:spPr>
    </xdr:pic>
    <xdr:clientData/>
  </xdr:twoCellAnchor>
  <xdr:twoCellAnchor editAs="oneCell">
    <xdr:from>
      <xdr:col>3</xdr:col>
      <xdr:colOff>304801</xdr:colOff>
      <xdr:row>197</xdr:row>
      <xdr:rowOff>58882</xdr:rowOff>
    </xdr:from>
    <xdr:to>
      <xdr:col>3</xdr:col>
      <xdr:colOff>1468582</xdr:colOff>
      <xdr:row>197</xdr:row>
      <xdr:rowOff>1616966</xdr:rowOff>
    </xdr:to>
    <xdr:pic>
      <xdr:nvPicPr>
        <xdr:cNvPr id="231" name="Imagen 230">
          <a:extLst>
            <a:ext uri="{FF2B5EF4-FFF2-40B4-BE49-F238E27FC236}">
              <a16:creationId xmlns:a16="http://schemas.microsoft.com/office/drawing/2014/main" id="{94842B75-0488-4B34-A3D8-49A1AAEB819A}"/>
            </a:ext>
          </a:extLst>
        </xdr:cNvPr>
        <xdr:cNvPicPr>
          <a:picLocks noChangeAspect="1"/>
        </xdr:cNvPicPr>
      </xdr:nvPicPr>
      <xdr:blipFill>
        <a:blip xmlns:r="http://schemas.openxmlformats.org/officeDocument/2006/relationships" r:embed="rId171"/>
        <a:stretch>
          <a:fillRect/>
        </a:stretch>
      </xdr:blipFill>
      <xdr:spPr>
        <a:xfrm>
          <a:off x="2493819" y="377068773"/>
          <a:ext cx="1163781" cy="1565704"/>
        </a:xfrm>
        <a:prstGeom prst="rect">
          <a:avLst/>
        </a:prstGeom>
      </xdr:spPr>
    </xdr:pic>
    <xdr:clientData/>
  </xdr:twoCellAnchor>
  <xdr:twoCellAnchor editAs="oneCell">
    <xdr:from>
      <xdr:col>3</xdr:col>
      <xdr:colOff>421321</xdr:colOff>
      <xdr:row>198</xdr:row>
      <xdr:rowOff>55418</xdr:rowOff>
    </xdr:from>
    <xdr:to>
      <xdr:col>3</xdr:col>
      <xdr:colOff>1540454</xdr:colOff>
      <xdr:row>198</xdr:row>
      <xdr:rowOff>1697034</xdr:rowOff>
    </xdr:to>
    <xdr:pic>
      <xdr:nvPicPr>
        <xdr:cNvPr id="232" name="Imagen 231">
          <a:extLst>
            <a:ext uri="{FF2B5EF4-FFF2-40B4-BE49-F238E27FC236}">
              <a16:creationId xmlns:a16="http://schemas.microsoft.com/office/drawing/2014/main" id="{60A64E7F-75EA-47A3-9922-36A592CB0772}"/>
            </a:ext>
          </a:extLst>
        </xdr:cNvPr>
        <xdr:cNvPicPr>
          <a:picLocks noChangeAspect="1"/>
        </xdr:cNvPicPr>
      </xdr:nvPicPr>
      <xdr:blipFill>
        <a:blip xmlns:r="http://schemas.openxmlformats.org/officeDocument/2006/relationships" r:embed="rId172"/>
        <a:stretch>
          <a:fillRect/>
        </a:stretch>
      </xdr:blipFill>
      <xdr:spPr>
        <a:xfrm>
          <a:off x="2610339" y="378824836"/>
          <a:ext cx="1109608" cy="1626376"/>
        </a:xfrm>
        <a:prstGeom prst="rect">
          <a:avLst/>
        </a:prstGeom>
      </xdr:spPr>
    </xdr:pic>
    <xdr:clientData/>
  </xdr:twoCellAnchor>
  <xdr:twoCellAnchor editAs="oneCell">
    <xdr:from>
      <xdr:col>3</xdr:col>
      <xdr:colOff>213013</xdr:colOff>
      <xdr:row>199</xdr:row>
      <xdr:rowOff>49845</xdr:rowOff>
    </xdr:from>
    <xdr:to>
      <xdr:col>3</xdr:col>
      <xdr:colOff>1524000</xdr:colOff>
      <xdr:row>199</xdr:row>
      <xdr:rowOff>1737161</xdr:rowOff>
    </xdr:to>
    <xdr:pic>
      <xdr:nvPicPr>
        <xdr:cNvPr id="233" name="Imagen 232">
          <a:extLst>
            <a:ext uri="{FF2B5EF4-FFF2-40B4-BE49-F238E27FC236}">
              <a16:creationId xmlns:a16="http://schemas.microsoft.com/office/drawing/2014/main" id="{2E46E988-BD70-4B41-A121-6B81FE38702D}"/>
            </a:ext>
          </a:extLst>
        </xdr:cNvPr>
        <xdr:cNvPicPr>
          <a:picLocks noChangeAspect="1"/>
        </xdr:cNvPicPr>
      </xdr:nvPicPr>
      <xdr:blipFill>
        <a:blip xmlns:r="http://schemas.openxmlformats.org/officeDocument/2006/relationships" r:embed="rId173"/>
        <a:stretch>
          <a:fillRect/>
        </a:stretch>
      </xdr:blipFill>
      <xdr:spPr>
        <a:xfrm>
          <a:off x="2402031" y="380599572"/>
          <a:ext cx="1310987" cy="1693031"/>
        </a:xfrm>
        <a:prstGeom prst="rect">
          <a:avLst/>
        </a:prstGeom>
      </xdr:spPr>
    </xdr:pic>
    <xdr:clientData/>
  </xdr:twoCellAnchor>
  <xdr:twoCellAnchor editAs="oneCell">
    <xdr:from>
      <xdr:col>3</xdr:col>
      <xdr:colOff>328681</xdr:colOff>
      <xdr:row>200</xdr:row>
      <xdr:rowOff>96983</xdr:rowOff>
    </xdr:from>
    <xdr:to>
      <xdr:col>3</xdr:col>
      <xdr:colOff>1545474</xdr:colOff>
      <xdr:row>200</xdr:row>
      <xdr:rowOff>1868841</xdr:rowOff>
    </xdr:to>
    <xdr:pic>
      <xdr:nvPicPr>
        <xdr:cNvPr id="234" name="Imagen 233">
          <a:extLst>
            <a:ext uri="{FF2B5EF4-FFF2-40B4-BE49-F238E27FC236}">
              <a16:creationId xmlns:a16="http://schemas.microsoft.com/office/drawing/2014/main" id="{3C953416-4D66-43F6-9D13-71DF11FCBC5D}"/>
            </a:ext>
          </a:extLst>
        </xdr:cNvPr>
        <xdr:cNvPicPr>
          <a:picLocks noChangeAspect="1"/>
        </xdr:cNvPicPr>
      </xdr:nvPicPr>
      <xdr:blipFill>
        <a:blip xmlns:r="http://schemas.openxmlformats.org/officeDocument/2006/relationships" r:embed="rId174"/>
        <a:stretch>
          <a:fillRect/>
        </a:stretch>
      </xdr:blipFill>
      <xdr:spPr>
        <a:xfrm>
          <a:off x="2517699" y="382503219"/>
          <a:ext cx="1209173" cy="1771858"/>
        </a:xfrm>
        <a:prstGeom prst="rect">
          <a:avLst/>
        </a:prstGeom>
      </xdr:spPr>
    </xdr:pic>
    <xdr:clientData/>
  </xdr:twoCellAnchor>
  <xdr:twoCellAnchor editAs="oneCell">
    <xdr:from>
      <xdr:col>3</xdr:col>
      <xdr:colOff>240723</xdr:colOff>
      <xdr:row>201</xdr:row>
      <xdr:rowOff>70223</xdr:rowOff>
    </xdr:from>
    <xdr:to>
      <xdr:col>3</xdr:col>
      <xdr:colOff>1502526</xdr:colOff>
      <xdr:row>201</xdr:row>
      <xdr:rowOff>1927699</xdr:rowOff>
    </xdr:to>
    <xdr:pic>
      <xdr:nvPicPr>
        <xdr:cNvPr id="235" name="Imagen 234">
          <a:extLst>
            <a:ext uri="{FF2B5EF4-FFF2-40B4-BE49-F238E27FC236}">
              <a16:creationId xmlns:a16="http://schemas.microsoft.com/office/drawing/2014/main" id="{DA3604F9-96A9-4340-8233-948CEBC5790D}"/>
            </a:ext>
          </a:extLst>
        </xdr:cNvPr>
        <xdr:cNvPicPr>
          <a:picLocks noChangeAspect="1"/>
        </xdr:cNvPicPr>
      </xdr:nvPicPr>
      <xdr:blipFill rotWithShape="1">
        <a:blip xmlns:r="http://schemas.openxmlformats.org/officeDocument/2006/relationships" r:embed="rId175"/>
        <a:srcRect l="10651" r="8876"/>
        <a:stretch/>
      </xdr:blipFill>
      <xdr:spPr>
        <a:xfrm>
          <a:off x="2429741" y="384686259"/>
          <a:ext cx="1269423" cy="1849856"/>
        </a:xfrm>
        <a:prstGeom prst="rect">
          <a:avLst/>
        </a:prstGeom>
      </xdr:spPr>
    </xdr:pic>
    <xdr:clientData/>
  </xdr:twoCellAnchor>
  <xdr:twoCellAnchor editAs="oneCell">
    <xdr:from>
      <xdr:col>3</xdr:col>
      <xdr:colOff>415637</xdr:colOff>
      <xdr:row>202</xdr:row>
      <xdr:rowOff>60614</xdr:rowOff>
    </xdr:from>
    <xdr:to>
      <xdr:col>3</xdr:col>
      <xdr:colOff>1468582</xdr:colOff>
      <xdr:row>202</xdr:row>
      <xdr:rowOff>1750461</xdr:rowOff>
    </xdr:to>
    <xdr:pic>
      <xdr:nvPicPr>
        <xdr:cNvPr id="236" name="Imagen 235">
          <a:extLst>
            <a:ext uri="{FF2B5EF4-FFF2-40B4-BE49-F238E27FC236}">
              <a16:creationId xmlns:a16="http://schemas.microsoft.com/office/drawing/2014/main" id="{A58A5369-DEBB-42A5-931E-DC143FCF1B34}"/>
            </a:ext>
          </a:extLst>
        </xdr:cNvPr>
        <xdr:cNvPicPr>
          <a:picLocks noChangeAspect="1"/>
        </xdr:cNvPicPr>
      </xdr:nvPicPr>
      <xdr:blipFill>
        <a:blip xmlns:r="http://schemas.openxmlformats.org/officeDocument/2006/relationships" r:embed="rId176"/>
        <a:stretch>
          <a:fillRect/>
        </a:stretch>
      </xdr:blipFill>
      <xdr:spPr>
        <a:xfrm>
          <a:off x="2604655" y="386657850"/>
          <a:ext cx="1052945" cy="1689847"/>
        </a:xfrm>
        <a:prstGeom prst="rect">
          <a:avLst/>
        </a:prstGeom>
      </xdr:spPr>
    </xdr:pic>
    <xdr:clientData/>
  </xdr:twoCellAnchor>
  <xdr:twoCellAnchor editAs="oneCell">
    <xdr:from>
      <xdr:col>3</xdr:col>
      <xdr:colOff>214747</xdr:colOff>
      <xdr:row>203</xdr:row>
      <xdr:rowOff>71005</xdr:rowOff>
    </xdr:from>
    <xdr:to>
      <xdr:col>3</xdr:col>
      <xdr:colOff>1544782</xdr:colOff>
      <xdr:row>203</xdr:row>
      <xdr:rowOff>1792565</xdr:rowOff>
    </xdr:to>
    <xdr:pic>
      <xdr:nvPicPr>
        <xdr:cNvPr id="237" name="Imagen 236">
          <a:extLst>
            <a:ext uri="{FF2B5EF4-FFF2-40B4-BE49-F238E27FC236}">
              <a16:creationId xmlns:a16="http://schemas.microsoft.com/office/drawing/2014/main" id="{53B7AE6E-1E6C-4F62-B357-DE36BA3679D3}"/>
            </a:ext>
          </a:extLst>
        </xdr:cNvPr>
        <xdr:cNvPicPr>
          <a:picLocks noChangeAspect="1"/>
        </xdr:cNvPicPr>
      </xdr:nvPicPr>
      <xdr:blipFill>
        <a:blip xmlns:r="http://schemas.openxmlformats.org/officeDocument/2006/relationships" r:embed="rId177"/>
        <a:stretch>
          <a:fillRect/>
        </a:stretch>
      </xdr:blipFill>
      <xdr:spPr>
        <a:xfrm>
          <a:off x="2403765" y="388510896"/>
          <a:ext cx="1330035" cy="1721560"/>
        </a:xfrm>
        <a:prstGeom prst="rect">
          <a:avLst/>
        </a:prstGeom>
      </xdr:spPr>
    </xdr:pic>
    <xdr:clientData/>
  </xdr:twoCellAnchor>
  <xdr:twoCellAnchor editAs="oneCell">
    <xdr:from>
      <xdr:col>3</xdr:col>
      <xdr:colOff>315193</xdr:colOff>
      <xdr:row>204</xdr:row>
      <xdr:rowOff>62347</xdr:rowOff>
    </xdr:from>
    <xdr:to>
      <xdr:col>3</xdr:col>
      <xdr:colOff>1392383</xdr:colOff>
      <xdr:row>204</xdr:row>
      <xdr:rowOff>1694322</xdr:rowOff>
    </xdr:to>
    <xdr:pic>
      <xdr:nvPicPr>
        <xdr:cNvPr id="238" name="Imagen 237">
          <a:extLst>
            <a:ext uri="{FF2B5EF4-FFF2-40B4-BE49-F238E27FC236}">
              <a16:creationId xmlns:a16="http://schemas.microsoft.com/office/drawing/2014/main" id="{3B854121-A143-4388-8655-BB83464AC717}"/>
            </a:ext>
          </a:extLst>
        </xdr:cNvPr>
        <xdr:cNvPicPr>
          <a:picLocks noChangeAspect="1"/>
        </xdr:cNvPicPr>
      </xdr:nvPicPr>
      <xdr:blipFill>
        <a:blip xmlns:r="http://schemas.openxmlformats.org/officeDocument/2006/relationships" r:embed="rId178"/>
        <a:stretch>
          <a:fillRect/>
        </a:stretch>
      </xdr:blipFill>
      <xdr:spPr>
        <a:xfrm>
          <a:off x="2504211" y="390483438"/>
          <a:ext cx="1077190" cy="1643405"/>
        </a:xfrm>
        <a:prstGeom prst="rect">
          <a:avLst/>
        </a:prstGeom>
      </xdr:spPr>
    </xdr:pic>
    <xdr:clientData/>
  </xdr:twoCellAnchor>
  <xdr:twoCellAnchor editAs="oneCell">
    <xdr:from>
      <xdr:col>3</xdr:col>
      <xdr:colOff>233796</xdr:colOff>
      <xdr:row>205</xdr:row>
      <xdr:rowOff>53689</xdr:rowOff>
    </xdr:from>
    <xdr:to>
      <xdr:col>3</xdr:col>
      <xdr:colOff>1774075</xdr:colOff>
      <xdr:row>205</xdr:row>
      <xdr:rowOff>2532369</xdr:rowOff>
    </xdr:to>
    <xdr:pic>
      <xdr:nvPicPr>
        <xdr:cNvPr id="239" name="Imagen 238">
          <a:extLst>
            <a:ext uri="{FF2B5EF4-FFF2-40B4-BE49-F238E27FC236}">
              <a16:creationId xmlns:a16="http://schemas.microsoft.com/office/drawing/2014/main" id="{829354A4-5C3F-48A0-85FF-1F8C133ECDC0}"/>
            </a:ext>
          </a:extLst>
        </xdr:cNvPr>
        <xdr:cNvPicPr>
          <a:picLocks noChangeAspect="1"/>
        </xdr:cNvPicPr>
      </xdr:nvPicPr>
      <xdr:blipFill>
        <a:blip xmlns:r="http://schemas.openxmlformats.org/officeDocument/2006/relationships" r:embed="rId179"/>
        <a:stretch>
          <a:fillRect/>
        </a:stretch>
      </xdr:blipFill>
      <xdr:spPr>
        <a:xfrm>
          <a:off x="2422814" y="392248162"/>
          <a:ext cx="1532659" cy="2478680"/>
        </a:xfrm>
        <a:prstGeom prst="rect">
          <a:avLst/>
        </a:prstGeom>
      </xdr:spPr>
    </xdr:pic>
    <xdr:clientData/>
  </xdr:twoCellAnchor>
  <xdr:twoCellAnchor editAs="oneCell">
    <xdr:from>
      <xdr:col>3</xdr:col>
      <xdr:colOff>382732</xdr:colOff>
      <xdr:row>206</xdr:row>
      <xdr:rowOff>34637</xdr:rowOff>
    </xdr:from>
    <xdr:to>
      <xdr:col>3</xdr:col>
      <xdr:colOff>1469276</xdr:colOff>
      <xdr:row>206</xdr:row>
      <xdr:rowOff>1773803</xdr:rowOff>
    </xdr:to>
    <xdr:pic>
      <xdr:nvPicPr>
        <xdr:cNvPr id="240" name="Imagen 239">
          <a:extLst>
            <a:ext uri="{FF2B5EF4-FFF2-40B4-BE49-F238E27FC236}">
              <a16:creationId xmlns:a16="http://schemas.microsoft.com/office/drawing/2014/main" id="{AC174F4C-7F0C-4033-9894-E4CB6D2529E0}"/>
            </a:ext>
          </a:extLst>
        </xdr:cNvPr>
        <xdr:cNvPicPr>
          <a:picLocks noChangeAspect="1"/>
        </xdr:cNvPicPr>
      </xdr:nvPicPr>
      <xdr:blipFill>
        <a:blip xmlns:r="http://schemas.openxmlformats.org/officeDocument/2006/relationships" r:embed="rId179"/>
        <a:stretch>
          <a:fillRect/>
        </a:stretch>
      </xdr:blipFill>
      <xdr:spPr>
        <a:xfrm>
          <a:off x="2571750" y="395318673"/>
          <a:ext cx="1078924" cy="1744881"/>
        </a:xfrm>
        <a:prstGeom prst="rect">
          <a:avLst/>
        </a:prstGeom>
      </xdr:spPr>
    </xdr:pic>
    <xdr:clientData/>
  </xdr:twoCellAnchor>
  <xdr:twoCellAnchor editAs="oneCell">
    <xdr:from>
      <xdr:col>3</xdr:col>
      <xdr:colOff>285750</xdr:colOff>
      <xdr:row>207</xdr:row>
      <xdr:rowOff>55669</xdr:rowOff>
    </xdr:from>
    <xdr:to>
      <xdr:col>3</xdr:col>
      <xdr:colOff>1469794</xdr:colOff>
      <xdr:row>207</xdr:row>
      <xdr:rowOff>1618364</xdr:rowOff>
    </xdr:to>
    <xdr:pic>
      <xdr:nvPicPr>
        <xdr:cNvPr id="241" name="Imagen 240">
          <a:extLst>
            <a:ext uri="{FF2B5EF4-FFF2-40B4-BE49-F238E27FC236}">
              <a16:creationId xmlns:a16="http://schemas.microsoft.com/office/drawing/2014/main" id="{9CD39884-5DEE-44D3-8882-B0A161466FA8}"/>
            </a:ext>
          </a:extLst>
        </xdr:cNvPr>
        <xdr:cNvPicPr>
          <a:picLocks noChangeAspect="1"/>
        </xdr:cNvPicPr>
      </xdr:nvPicPr>
      <xdr:blipFill rotWithShape="1">
        <a:blip xmlns:r="http://schemas.openxmlformats.org/officeDocument/2006/relationships" r:embed="rId180"/>
        <a:srcRect b="9269"/>
        <a:stretch/>
      </xdr:blipFill>
      <xdr:spPr>
        <a:xfrm>
          <a:off x="2474768" y="397189287"/>
          <a:ext cx="1189759" cy="1577935"/>
        </a:xfrm>
        <a:prstGeom prst="rect">
          <a:avLst/>
        </a:prstGeom>
      </xdr:spPr>
    </xdr:pic>
    <xdr:clientData/>
  </xdr:twoCellAnchor>
  <xdr:twoCellAnchor editAs="oneCell">
    <xdr:from>
      <xdr:col>3</xdr:col>
      <xdr:colOff>365415</xdr:colOff>
      <xdr:row>208</xdr:row>
      <xdr:rowOff>74469</xdr:rowOff>
    </xdr:from>
    <xdr:to>
      <xdr:col>3</xdr:col>
      <xdr:colOff>1392383</xdr:colOff>
      <xdr:row>208</xdr:row>
      <xdr:rowOff>1863578</xdr:rowOff>
    </xdr:to>
    <xdr:pic>
      <xdr:nvPicPr>
        <xdr:cNvPr id="243" name="Imagen 242">
          <a:extLst>
            <a:ext uri="{FF2B5EF4-FFF2-40B4-BE49-F238E27FC236}">
              <a16:creationId xmlns:a16="http://schemas.microsoft.com/office/drawing/2014/main" id="{4B48424E-7A88-4B32-A9E1-9A99A257B0E4}"/>
            </a:ext>
          </a:extLst>
        </xdr:cNvPr>
        <xdr:cNvPicPr>
          <a:picLocks noChangeAspect="1"/>
        </xdr:cNvPicPr>
      </xdr:nvPicPr>
      <xdr:blipFill rotWithShape="1">
        <a:blip xmlns:r="http://schemas.openxmlformats.org/officeDocument/2006/relationships" r:embed="rId181"/>
        <a:srcRect l="9985"/>
        <a:stretch/>
      </xdr:blipFill>
      <xdr:spPr>
        <a:xfrm>
          <a:off x="2554433" y="398898342"/>
          <a:ext cx="1026968" cy="1789109"/>
        </a:xfrm>
        <a:prstGeom prst="rect">
          <a:avLst/>
        </a:prstGeom>
      </xdr:spPr>
    </xdr:pic>
    <xdr:clientData/>
  </xdr:twoCellAnchor>
  <xdr:twoCellAnchor editAs="oneCell">
    <xdr:from>
      <xdr:col>3</xdr:col>
      <xdr:colOff>161058</xdr:colOff>
      <xdr:row>209</xdr:row>
      <xdr:rowOff>34637</xdr:rowOff>
    </xdr:from>
    <xdr:to>
      <xdr:col>3</xdr:col>
      <xdr:colOff>1524000</xdr:colOff>
      <xdr:row>209</xdr:row>
      <xdr:rowOff>1811673</xdr:rowOff>
    </xdr:to>
    <xdr:pic>
      <xdr:nvPicPr>
        <xdr:cNvPr id="244" name="Imagen 243">
          <a:extLst>
            <a:ext uri="{FF2B5EF4-FFF2-40B4-BE49-F238E27FC236}">
              <a16:creationId xmlns:a16="http://schemas.microsoft.com/office/drawing/2014/main" id="{43110CF0-1FD9-4EE9-8785-782A80129F33}"/>
            </a:ext>
          </a:extLst>
        </xdr:cNvPr>
        <xdr:cNvPicPr>
          <a:picLocks noChangeAspect="1"/>
        </xdr:cNvPicPr>
      </xdr:nvPicPr>
      <xdr:blipFill>
        <a:blip xmlns:r="http://schemas.openxmlformats.org/officeDocument/2006/relationships" r:embed="rId182"/>
        <a:stretch>
          <a:fillRect/>
        </a:stretch>
      </xdr:blipFill>
      <xdr:spPr>
        <a:xfrm>
          <a:off x="2350076" y="400860492"/>
          <a:ext cx="1362942" cy="1782751"/>
        </a:xfrm>
        <a:prstGeom prst="rect">
          <a:avLst/>
        </a:prstGeom>
      </xdr:spPr>
    </xdr:pic>
    <xdr:clientData/>
  </xdr:twoCellAnchor>
  <xdr:twoCellAnchor editAs="oneCell">
    <xdr:from>
      <xdr:col>3</xdr:col>
      <xdr:colOff>320387</xdr:colOff>
      <xdr:row>210</xdr:row>
      <xdr:rowOff>48490</xdr:rowOff>
    </xdr:from>
    <xdr:to>
      <xdr:col>3</xdr:col>
      <xdr:colOff>1425808</xdr:colOff>
      <xdr:row>210</xdr:row>
      <xdr:rowOff>1884421</xdr:rowOff>
    </xdr:to>
    <xdr:pic>
      <xdr:nvPicPr>
        <xdr:cNvPr id="245" name="Imagen 244">
          <a:extLst>
            <a:ext uri="{FF2B5EF4-FFF2-40B4-BE49-F238E27FC236}">
              <a16:creationId xmlns:a16="http://schemas.microsoft.com/office/drawing/2014/main" id="{F7439521-5D5A-485B-AC1C-66075411C833}"/>
            </a:ext>
          </a:extLst>
        </xdr:cNvPr>
        <xdr:cNvPicPr>
          <a:picLocks noChangeAspect="1"/>
        </xdr:cNvPicPr>
      </xdr:nvPicPr>
      <xdr:blipFill rotWithShape="1">
        <a:blip xmlns:r="http://schemas.openxmlformats.org/officeDocument/2006/relationships" r:embed="rId183"/>
        <a:srcRect l="14268" r="17251"/>
        <a:stretch/>
      </xdr:blipFill>
      <xdr:spPr>
        <a:xfrm>
          <a:off x="2509405" y="402716999"/>
          <a:ext cx="1099706" cy="1851171"/>
        </a:xfrm>
        <a:prstGeom prst="rect">
          <a:avLst/>
        </a:prstGeom>
      </xdr:spPr>
    </xdr:pic>
    <xdr:clientData/>
  </xdr:twoCellAnchor>
  <xdr:twoCellAnchor editAs="oneCell">
    <xdr:from>
      <xdr:col>3</xdr:col>
      <xdr:colOff>219941</xdr:colOff>
      <xdr:row>211</xdr:row>
      <xdr:rowOff>13853</xdr:rowOff>
    </xdr:from>
    <xdr:to>
      <xdr:col>3</xdr:col>
      <xdr:colOff>1692853</xdr:colOff>
      <xdr:row>211</xdr:row>
      <xdr:rowOff>1923568</xdr:rowOff>
    </xdr:to>
    <xdr:pic>
      <xdr:nvPicPr>
        <xdr:cNvPr id="246" name="Imagen 245">
          <a:extLst>
            <a:ext uri="{FF2B5EF4-FFF2-40B4-BE49-F238E27FC236}">
              <a16:creationId xmlns:a16="http://schemas.microsoft.com/office/drawing/2014/main" id="{976F6697-1F99-4556-9557-2D0B38E82C80}"/>
            </a:ext>
          </a:extLst>
        </xdr:cNvPr>
        <xdr:cNvPicPr>
          <a:picLocks noChangeAspect="1"/>
        </xdr:cNvPicPr>
      </xdr:nvPicPr>
      <xdr:blipFill>
        <a:blip xmlns:r="http://schemas.openxmlformats.org/officeDocument/2006/relationships" r:embed="rId184"/>
        <a:stretch>
          <a:fillRect/>
        </a:stretch>
      </xdr:blipFill>
      <xdr:spPr>
        <a:xfrm>
          <a:off x="2408959" y="404663562"/>
          <a:ext cx="1463387" cy="1917335"/>
        </a:xfrm>
        <a:prstGeom prst="rect">
          <a:avLst/>
        </a:prstGeom>
      </xdr:spPr>
    </xdr:pic>
    <xdr:clientData/>
  </xdr:twoCellAnchor>
  <xdr:twoCellAnchor editAs="oneCell">
    <xdr:from>
      <xdr:col>3</xdr:col>
      <xdr:colOff>161536</xdr:colOff>
      <xdr:row>212</xdr:row>
      <xdr:rowOff>124690</xdr:rowOff>
    </xdr:from>
    <xdr:to>
      <xdr:col>3</xdr:col>
      <xdr:colOff>1507549</xdr:colOff>
      <xdr:row>212</xdr:row>
      <xdr:rowOff>1964338</xdr:rowOff>
    </xdr:to>
    <xdr:pic>
      <xdr:nvPicPr>
        <xdr:cNvPr id="247" name="Imagen 246">
          <a:extLst>
            <a:ext uri="{FF2B5EF4-FFF2-40B4-BE49-F238E27FC236}">
              <a16:creationId xmlns:a16="http://schemas.microsoft.com/office/drawing/2014/main" id="{7E7C6571-A30A-4BF7-BA09-897D43BF4117}"/>
            </a:ext>
          </a:extLst>
        </xdr:cNvPr>
        <xdr:cNvPicPr>
          <a:picLocks noChangeAspect="1"/>
        </xdr:cNvPicPr>
      </xdr:nvPicPr>
      <xdr:blipFill>
        <a:blip xmlns:r="http://schemas.openxmlformats.org/officeDocument/2006/relationships" r:embed="rId185"/>
        <a:stretch>
          <a:fillRect/>
        </a:stretch>
      </xdr:blipFill>
      <xdr:spPr>
        <a:xfrm>
          <a:off x="2350554" y="406887217"/>
          <a:ext cx="1355538" cy="1849173"/>
        </a:xfrm>
        <a:prstGeom prst="rect">
          <a:avLst/>
        </a:prstGeom>
      </xdr:spPr>
    </xdr:pic>
    <xdr:clientData/>
  </xdr:twoCellAnchor>
  <xdr:twoCellAnchor editAs="oneCell">
    <xdr:from>
      <xdr:col>3</xdr:col>
      <xdr:colOff>249382</xdr:colOff>
      <xdr:row>213</xdr:row>
      <xdr:rowOff>38929</xdr:rowOff>
    </xdr:from>
    <xdr:to>
      <xdr:col>3</xdr:col>
      <xdr:colOff>1578206</xdr:colOff>
      <xdr:row>213</xdr:row>
      <xdr:rowOff>1654056</xdr:rowOff>
    </xdr:to>
    <xdr:pic>
      <xdr:nvPicPr>
        <xdr:cNvPr id="248" name="Imagen 247">
          <a:extLst>
            <a:ext uri="{FF2B5EF4-FFF2-40B4-BE49-F238E27FC236}">
              <a16:creationId xmlns:a16="http://schemas.microsoft.com/office/drawing/2014/main" id="{CD83E9AC-6ECE-4534-B4B0-9F07FB1A1654}"/>
            </a:ext>
          </a:extLst>
        </xdr:cNvPr>
        <xdr:cNvPicPr>
          <a:picLocks noChangeAspect="1"/>
        </xdr:cNvPicPr>
      </xdr:nvPicPr>
      <xdr:blipFill>
        <a:blip xmlns:r="http://schemas.openxmlformats.org/officeDocument/2006/relationships" r:embed="rId186"/>
        <a:stretch>
          <a:fillRect/>
        </a:stretch>
      </xdr:blipFill>
      <xdr:spPr>
        <a:xfrm>
          <a:off x="2438400" y="409018184"/>
          <a:ext cx="1323109" cy="1605602"/>
        </a:xfrm>
        <a:prstGeom prst="rect">
          <a:avLst/>
        </a:prstGeom>
      </xdr:spPr>
    </xdr:pic>
    <xdr:clientData/>
  </xdr:twoCellAnchor>
  <xdr:twoCellAnchor editAs="oneCell">
    <xdr:from>
      <xdr:col>3</xdr:col>
      <xdr:colOff>128155</xdr:colOff>
      <xdr:row>214</xdr:row>
      <xdr:rowOff>47433</xdr:rowOff>
    </xdr:from>
    <xdr:to>
      <xdr:col>3</xdr:col>
      <xdr:colOff>1371601</xdr:colOff>
      <xdr:row>214</xdr:row>
      <xdr:rowOff>1965290</xdr:rowOff>
    </xdr:to>
    <xdr:pic>
      <xdr:nvPicPr>
        <xdr:cNvPr id="249" name="Imagen 248">
          <a:extLst>
            <a:ext uri="{FF2B5EF4-FFF2-40B4-BE49-F238E27FC236}">
              <a16:creationId xmlns:a16="http://schemas.microsoft.com/office/drawing/2014/main" id="{5D1527B4-092D-4B3C-AA54-92AB85F804FE}"/>
            </a:ext>
          </a:extLst>
        </xdr:cNvPr>
        <xdr:cNvPicPr>
          <a:picLocks noChangeAspect="1"/>
        </xdr:cNvPicPr>
      </xdr:nvPicPr>
      <xdr:blipFill>
        <a:blip xmlns:r="http://schemas.openxmlformats.org/officeDocument/2006/relationships" r:embed="rId187"/>
        <a:stretch>
          <a:fillRect/>
        </a:stretch>
      </xdr:blipFill>
      <xdr:spPr>
        <a:xfrm>
          <a:off x="2317173" y="411146433"/>
          <a:ext cx="1243446" cy="1917857"/>
        </a:xfrm>
        <a:prstGeom prst="rect">
          <a:avLst/>
        </a:prstGeom>
      </xdr:spPr>
    </xdr:pic>
    <xdr:clientData/>
  </xdr:twoCellAnchor>
  <xdr:twoCellAnchor editAs="oneCell">
    <xdr:from>
      <xdr:col>3</xdr:col>
      <xdr:colOff>102179</xdr:colOff>
      <xdr:row>215</xdr:row>
      <xdr:rowOff>95252</xdr:rowOff>
    </xdr:from>
    <xdr:to>
      <xdr:col>3</xdr:col>
      <xdr:colOff>1468583</xdr:colOff>
      <xdr:row>215</xdr:row>
      <xdr:rowOff>1806708</xdr:rowOff>
    </xdr:to>
    <xdr:pic>
      <xdr:nvPicPr>
        <xdr:cNvPr id="250" name="Imagen 249">
          <a:extLst>
            <a:ext uri="{FF2B5EF4-FFF2-40B4-BE49-F238E27FC236}">
              <a16:creationId xmlns:a16="http://schemas.microsoft.com/office/drawing/2014/main" id="{934826CE-9F0F-4B3E-B00A-6564B6BF2F04}"/>
            </a:ext>
          </a:extLst>
        </xdr:cNvPr>
        <xdr:cNvPicPr>
          <a:picLocks noChangeAspect="1"/>
        </xdr:cNvPicPr>
      </xdr:nvPicPr>
      <xdr:blipFill>
        <a:blip xmlns:r="http://schemas.openxmlformats.org/officeDocument/2006/relationships" r:embed="rId188"/>
        <a:stretch>
          <a:fillRect/>
        </a:stretch>
      </xdr:blipFill>
      <xdr:spPr>
        <a:xfrm>
          <a:off x="2291197" y="413230870"/>
          <a:ext cx="1366404" cy="1711456"/>
        </a:xfrm>
        <a:prstGeom prst="rect">
          <a:avLst/>
        </a:prstGeom>
      </xdr:spPr>
    </xdr:pic>
    <xdr:clientData/>
  </xdr:twoCellAnchor>
  <xdr:oneCellAnchor>
    <xdr:from>
      <xdr:col>3</xdr:col>
      <xdr:colOff>159330</xdr:colOff>
      <xdr:row>217</xdr:row>
      <xdr:rowOff>79664</xdr:rowOff>
    </xdr:from>
    <xdr:ext cx="1406234" cy="1823119"/>
    <xdr:pic>
      <xdr:nvPicPr>
        <xdr:cNvPr id="251" name="Imagen 250">
          <a:extLst>
            <a:ext uri="{FF2B5EF4-FFF2-40B4-BE49-F238E27FC236}">
              <a16:creationId xmlns:a16="http://schemas.microsoft.com/office/drawing/2014/main" id="{2E6BA452-C5E8-4D83-BE5A-AF0A5A959113}"/>
            </a:ext>
          </a:extLst>
        </xdr:cNvPr>
        <xdr:cNvPicPr>
          <a:picLocks noChangeAspect="1"/>
        </xdr:cNvPicPr>
      </xdr:nvPicPr>
      <xdr:blipFill rotWithShape="1">
        <a:blip xmlns:r="http://schemas.openxmlformats.org/officeDocument/2006/relationships" r:embed="rId189"/>
        <a:srcRect t="5522" b="-1"/>
        <a:stretch/>
      </xdr:blipFill>
      <xdr:spPr>
        <a:xfrm>
          <a:off x="2348348" y="417482482"/>
          <a:ext cx="1406234" cy="1823119"/>
        </a:xfrm>
        <a:prstGeom prst="rect">
          <a:avLst/>
        </a:prstGeom>
      </xdr:spPr>
    </xdr:pic>
    <xdr:clientData/>
  </xdr:oneCellAnchor>
  <xdr:twoCellAnchor editAs="oneCell">
    <xdr:from>
      <xdr:col>3</xdr:col>
      <xdr:colOff>114301</xdr:colOff>
      <xdr:row>216</xdr:row>
      <xdr:rowOff>90054</xdr:rowOff>
    </xdr:from>
    <xdr:to>
      <xdr:col>3</xdr:col>
      <xdr:colOff>1392383</xdr:colOff>
      <xdr:row>216</xdr:row>
      <xdr:rowOff>2076573</xdr:rowOff>
    </xdr:to>
    <xdr:pic>
      <xdr:nvPicPr>
        <xdr:cNvPr id="252" name="Imagen 251">
          <a:extLst>
            <a:ext uri="{FF2B5EF4-FFF2-40B4-BE49-F238E27FC236}">
              <a16:creationId xmlns:a16="http://schemas.microsoft.com/office/drawing/2014/main" id="{733ED8DD-0F82-4885-A2EE-6F067073DFFF}"/>
            </a:ext>
          </a:extLst>
        </xdr:cNvPr>
        <xdr:cNvPicPr>
          <a:picLocks noChangeAspect="1"/>
        </xdr:cNvPicPr>
      </xdr:nvPicPr>
      <xdr:blipFill>
        <a:blip xmlns:r="http://schemas.openxmlformats.org/officeDocument/2006/relationships" r:embed="rId187"/>
        <a:stretch>
          <a:fillRect/>
        </a:stretch>
      </xdr:blipFill>
      <xdr:spPr>
        <a:xfrm>
          <a:off x="2303319" y="415213799"/>
          <a:ext cx="1278082" cy="1971279"/>
        </a:xfrm>
        <a:prstGeom prst="rect">
          <a:avLst/>
        </a:prstGeom>
      </xdr:spPr>
    </xdr:pic>
    <xdr:clientData/>
  </xdr:twoCellAnchor>
  <xdr:twoCellAnchor editAs="oneCell">
    <xdr:from>
      <xdr:col>3</xdr:col>
      <xdr:colOff>282287</xdr:colOff>
      <xdr:row>218</xdr:row>
      <xdr:rowOff>57151</xdr:rowOff>
    </xdr:from>
    <xdr:to>
      <xdr:col>3</xdr:col>
      <xdr:colOff>1447800</xdr:colOff>
      <xdr:row>218</xdr:row>
      <xdr:rowOff>1902546</xdr:rowOff>
    </xdr:to>
    <xdr:pic>
      <xdr:nvPicPr>
        <xdr:cNvPr id="253" name="Imagen 252">
          <a:extLst>
            <a:ext uri="{FF2B5EF4-FFF2-40B4-BE49-F238E27FC236}">
              <a16:creationId xmlns:a16="http://schemas.microsoft.com/office/drawing/2014/main" id="{D9AB4F8D-6553-41BA-B4E2-DBB7EA9BB346}"/>
            </a:ext>
          </a:extLst>
        </xdr:cNvPr>
        <xdr:cNvPicPr>
          <a:picLocks noChangeAspect="1"/>
        </xdr:cNvPicPr>
      </xdr:nvPicPr>
      <xdr:blipFill>
        <a:blip xmlns:r="http://schemas.openxmlformats.org/officeDocument/2006/relationships" r:embed="rId190"/>
        <a:stretch>
          <a:fillRect/>
        </a:stretch>
      </xdr:blipFill>
      <xdr:spPr>
        <a:xfrm>
          <a:off x="2471305" y="419406533"/>
          <a:ext cx="1165513" cy="1845395"/>
        </a:xfrm>
        <a:prstGeom prst="rect">
          <a:avLst/>
        </a:prstGeom>
      </xdr:spPr>
    </xdr:pic>
    <xdr:clientData/>
  </xdr:twoCellAnchor>
  <xdr:twoCellAnchor editAs="oneCell">
    <xdr:from>
      <xdr:col>3</xdr:col>
      <xdr:colOff>268433</xdr:colOff>
      <xdr:row>219</xdr:row>
      <xdr:rowOff>42983</xdr:rowOff>
    </xdr:from>
    <xdr:to>
      <xdr:col>3</xdr:col>
      <xdr:colOff>1469794</xdr:colOff>
      <xdr:row>219</xdr:row>
      <xdr:rowOff>1849823</xdr:rowOff>
    </xdr:to>
    <xdr:pic>
      <xdr:nvPicPr>
        <xdr:cNvPr id="254" name="Imagen 253">
          <a:extLst>
            <a:ext uri="{FF2B5EF4-FFF2-40B4-BE49-F238E27FC236}">
              <a16:creationId xmlns:a16="http://schemas.microsoft.com/office/drawing/2014/main" id="{DAFEF647-B5B5-417F-9175-0210A449043C}"/>
            </a:ext>
          </a:extLst>
        </xdr:cNvPr>
        <xdr:cNvPicPr>
          <a:picLocks noChangeAspect="1"/>
        </xdr:cNvPicPr>
      </xdr:nvPicPr>
      <xdr:blipFill>
        <a:blip xmlns:r="http://schemas.openxmlformats.org/officeDocument/2006/relationships" r:embed="rId191"/>
        <a:stretch>
          <a:fillRect/>
        </a:stretch>
      </xdr:blipFill>
      <xdr:spPr>
        <a:xfrm>
          <a:off x="2457451" y="421685292"/>
          <a:ext cx="1207076" cy="1812555"/>
        </a:xfrm>
        <a:prstGeom prst="rect">
          <a:avLst/>
        </a:prstGeom>
      </xdr:spPr>
    </xdr:pic>
    <xdr:clientData/>
  </xdr:twoCellAnchor>
  <xdr:twoCellAnchor editAs="oneCell">
    <xdr:from>
      <xdr:col>3</xdr:col>
      <xdr:colOff>273629</xdr:colOff>
      <xdr:row>220</xdr:row>
      <xdr:rowOff>70003</xdr:rowOff>
    </xdr:from>
    <xdr:to>
      <xdr:col>3</xdr:col>
      <xdr:colOff>1488292</xdr:colOff>
      <xdr:row>220</xdr:row>
      <xdr:rowOff>1731125</xdr:rowOff>
    </xdr:to>
    <xdr:pic>
      <xdr:nvPicPr>
        <xdr:cNvPr id="255" name="Imagen 254">
          <a:extLst>
            <a:ext uri="{FF2B5EF4-FFF2-40B4-BE49-F238E27FC236}">
              <a16:creationId xmlns:a16="http://schemas.microsoft.com/office/drawing/2014/main" id="{D2DBB4AB-95D1-4960-A452-0ADC503EE625}"/>
            </a:ext>
          </a:extLst>
        </xdr:cNvPr>
        <xdr:cNvPicPr>
          <a:picLocks noChangeAspect="1"/>
        </xdr:cNvPicPr>
      </xdr:nvPicPr>
      <xdr:blipFill>
        <a:blip xmlns:r="http://schemas.openxmlformats.org/officeDocument/2006/relationships" r:embed="rId192"/>
        <a:stretch>
          <a:fillRect/>
        </a:stretch>
      </xdr:blipFill>
      <xdr:spPr>
        <a:xfrm>
          <a:off x="2462647" y="423991385"/>
          <a:ext cx="1214663" cy="1668742"/>
        </a:xfrm>
        <a:prstGeom prst="rect">
          <a:avLst/>
        </a:prstGeom>
      </xdr:spPr>
    </xdr:pic>
    <xdr:clientData/>
  </xdr:twoCellAnchor>
  <xdr:twoCellAnchor editAs="oneCell">
    <xdr:from>
      <xdr:col>3</xdr:col>
      <xdr:colOff>207188</xdr:colOff>
      <xdr:row>221</xdr:row>
      <xdr:rowOff>36367</xdr:rowOff>
    </xdr:from>
    <xdr:to>
      <xdr:col>3</xdr:col>
      <xdr:colOff>1489364</xdr:colOff>
      <xdr:row>221</xdr:row>
      <xdr:rowOff>1924512</xdr:rowOff>
    </xdr:to>
    <xdr:pic>
      <xdr:nvPicPr>
        <xdr:cNvPr id="256" name="Imagen 255">
          <a:extLst>
            <a:ext uri="{FF2B5EF4-FFF2-40B4-BE49-F238E27FC236}">
              <a16:creationId xmlns:a16="http://schemas.microsoft.com/office/drawing/2014/main" id="{535D44D7-A7FE-42B5-8EE2-F3320689F9EB}"/>
            </a:ext>
          </a:extLst>
        </xdr:cNvPr>
        <xdr:cNvPicPr>
          <a:picLocks noChangeAspect="1"/>
        </xdr:cNvPicPr>
      </xdr:nvPicPr>
      <xdr:blipFill>
        <a:blip xmlns:r="http://schemas.openxmlformats.org/officeDocument/2006/relationships" r:embed="rId193"/>
        <a:stretch>
          <a:fillRect/>
        </a:stretch>
      </xdr:blipFill>
      <xdr:spPr>
        <a:xfrm>
          <a:off x="2396206" y="425945876"/>
          <a:ext cx="1282176" cy="1880525"/>
        </a:xfrm>
        <a:prstGeom prst="rect">
          <a:avLst/>
        </a:prstGeom>
      </xdr:spPr>
    </xdr:pic>
    <xdr:clientData/>
  </xdr:twoCellAnchor>
  <xdr:twoCellAnchor editAs="oneCell">
    <xdr:from>
      <xdr:col>3</xdr:col>
      <xdr:colOff>370611</xdr:colOff>
      <xdr:row>222</xdr:row>
      <xdr:rowOff>41564</xdr:rowOff>
    </xdr:from>
    <xdr:to>
      <xdr:col>3</xdr:col>
      <xdr:colOff>1469277</xdr:colOff>
      <xdr:row>222</xdr:row>
      <xdr:rowOff>1733502</xdr:rowOff>
    </xdr:to>
    <xdr:pic>
      <xdr:nvPicPr>
        <xdr:cNvPr id="257" name="Imagen 256">
          <a:extLst>
            <a:ext uri="{FF2B5EF4-FFF2-40B4-BE49-F238E27FC236}">
              <a16:creationId xmlns:a16="http://schemas.microsoft.com/office/drawing/2014/main" id="{A07624B4-E4DB-4A47-9ADF-B9C6BCAE801C}"/>
            </a:ext>
          </a:extLst>
        </xdr:cNvPr>
        <xdr:cNvPicPr>
          <a:picLocks noChangeAspect="1"/>
        </xdr:cNvPicPr>
      </xdr:nvPicPr>
      <xdr:blipFill>
        <a:blip xmlns:r="http://schemas.openxmlformats.org/officeDocument/2006/relationships" r:embed="rId194"/>
        <a:stretch>
          <a:fillRect/>
        </a:stretch>
      </xdr:blipFill>
      <xdr:spPr>
        <a:xfrm>
          <a:off x="2559629" y="428001546"/>
          <a:ext cx="1091046" cy="1703368"/>
        </a:xfrm>
        <a:prstGeom prst="rect">
          <a:avLst/>
        </a:prstGeom>
      </xdr:spPr>
    </xdr:pic>
    <xdr:clientData/>
  </xdr:twoCellAnchor>
  <xdr:twoCellAnchor editAs="oneCell">
    <xdr:from>
      <xdr:col>3</xdr:col>
      <xdr:colOff>170667</xdr:colOff>
      <xdr:row>223</xdr:row>
      <xdr:rowOff>88323</xdr:rowOff>
    </xdr:from>
    <xdr:to>
      <xdr:col>3</xdr:col>
      <xdr:colOff>1579983</xdr:colOff>
      <xdr:row>223</xdr:row>
      <xdr:rowOff>1540452</xdr:rowOff>
    </xdr:to>
    <xdr:pic>
      <xdr:nvPicPr>
        <xdr:cNvPr id="259" name="Imagen 258">
          <a:extLst>
            <a:ext uri="{FF2B5EF4-FFF2-40B4-BE49-F238E27FC236}">
              <a16:creationId xmlns:a16="http://schemas.microsoft.com/office/drawing/2014/main" id="{6D8D5643-A45C-464D-BE8A-EE5D9636B9C5}"/>
            </a:ext>
          </a:extLst>
        </xdr:cNvPr>
        <xdr:cNvPicPr>
          <a:picLocks noChangeAspect="1"/>
        </xdr:cNvPicPr>
      </xdr:nvPicPr>
      <xdr:blipFill>
        <a:blip xmlns:r="http://schemas.openxmlformats.org/officeDocument/2006/relationships" r:embed="rId195"/>
        <a:stretch>
          <a:fillRect/>
        </a:stretch>
      </xdr:blipFill>
      <xdr:spPr>
        <a:xfrm>
          <a:off x="2359685" y="430154196"/>
          <a:ext cx="1420746" cy="1442604"/>
        </a:xfrm>
        <a:prstGeom prst="rect">
          <a:avLst/>
        </a:prstGeom>
      </xdr:spPr>
    </xdr:pic>
    <xdr:clientData/>
  </xdr:twoCellAnchor>
  <xdr:twoCellAnchor editAs="oneCell">
    <xdr:from>
      <xdr:col>3</xdr:col>
      <xdr:colOff>348097</xdr:colOff>
      <xdr:row>224</xdr:row>
      <xdr:rowOff>113589</xdr:rowOff>
    </xdr:from>
    <xdr:to>
      <xdr:col>3</xdr:col>
      <xdr:colOff>1317395</xdr:colOff>
      <xdr:row>224</xdr:row>
      <xdr:rowOff>1622012</xdr:rowOff>
    </xdr:to>
    <xdr:pic>
      <xdr:nvPicPr>
        <xdr:cNvPr id="260" name="Imagen 259">
          <a:extLst>
            <a:ext uri="{FF2B5EF4-FFF2-40B4-BE49-F238E27FC236}">
              <a16:creationId xmlns:a16="http://schemas.microsoft.com/office/drawing/2014/main" id="{9CA85972-340A-4775-B9BA-EEA9E118CCE4}"/>
            </a:ext>
          </a:extLst>
        </xdr:cNvPr>
        <xdr:cNvPicPr>
          <a:picLocks noChangeAspect="1"/>
        </xdr:cNvPicPr>
      </xdr:nvPicPr>
      <xdr:blipFill>
        <a:blip xmlns:r="http://schemas.openxmlformats.org/officeDocument/2006/relationships" r:embed="rId196"/>
        <a:stretch>
          <a:fillRect/>
        </a:stretch>
      </xdr:blipFill>
      <xdr:spPr>
        <a:xfrm>
          <a:off x="2537115" y="431994407"/>
          <a:ext cx="975013" cy="1514138"/>
        </a:xfrm>
        <a:prstGeom prst="rect">
          <a:avLst/>
        </a:prstGeom>
      </xdr:spPr>
    </xdr:pic>
    <xdr:clientData/>
  </xdr:twoCellAnchor>
  <xdr:twoCellAnchor editAs="oneCell">
    <xdr:from>
      <xdr:col>3</xdr:col>
      <xdr:colOff>316924</xdr:colOff>
      <xdr:row>225</xdr:row>
      <xdr:rowOff>16749</xdr:rowOff>
    </xdr:from>
    <xdr:to>
      <xdr:col>3</xdr:col>
      <xdr:colOff>1388052</xdr:colOff>
      <xdr:row>225</xdr:row>
      <xdr:rowOff>1659641</xdr:rowOff>
    </xdr:to>
    <xdr:pic>
      <xdr:nvPicPr>
        <xdr:cNvPr id="261" name="Imagen 260">
          <a:extLst>
            <a:ext uri="{FF2B5EF4-FFF2-40B4-BE49-F238E27FC236}">
              <a16:creationId xmlns:a16="http://schemas.microsoft.com/office/drawing/2014/main" id="{0275CE81-895F-4F74-BE3C-C14942C46416}"/>
            </a:ext>
          </a:extLst>
        </xdr:cNvPr>
        <xdr:cNvPicPr>
          <a:picLocks noChangeAspect="1"/>
        </xdr:cNvPicPr>
      </xdr:nvPicPr>
      <xdr:blipFill>
        <a:blip xmlns:r="http://schemas.openxmlformats.org/officeDocument/2006/relationships" r:embed="rId196"/>
        <a:stretch>
          <a:fillRect/>
        </a:stretch>
      </xdr:blipFill>
      <xdr:spPr>
        <a:xfrm>
          <a:off x="2505942" y="433705585"/>
          <a:ext cx="1061603" cy="1648607"/>
        </a:xfrm>
        <a:prstGeom prst="rect">
          <a:avLst/>
        </a:prstGeom>
      </xdr:spPr>
    </xdr:pic>
    <xdr:clientData/>
  </xdr:twoCellAnchor>
  <xdr:twoCellAnchor editAs="oneCell">
    <xdr:from>
      <xdr:col>3</xdr:col>
      <xdr:colOff>251114</xdr:colOff>
      <xdr:row>226</xdr:row>
      <xdr:rowOff>84859</xdr:rowOff>
    </xdr:from>
    <xdr:to>
      <xdr:col>3</xdr:col>
      <xdr:colOff>1330038</xdr:colOff>
      <xdr:row>226</xdr:row>
      <xdr:rowOff>1622148</xdr:rowOff>
    </xdr:to>
    <xdr:pic>
      <xdr:nvPicPr>
        <xdr:cNvPr id="262" name="Imagen 261">
          <a:extLst>
            <a:ext uri="{FF2B5EF4-FFF2-40B4-BE49-F238E27FC236}">
              <a16:creationId xmlns:a16="http://schemas.microsoft.com/office/drawing/2014/main" id="{444A1EFE-A5D4-4642-84BA-A069FAB50134}"/>
            </a:ext>
          </a:extLst>
        </xdr:cNvPr>
        <xdr:cNvPicPr>
          <a:picLocks noChangeAspect="1"/>
        </xdr:cNvPicPr>
      </xdr:nvPicPr>
      <xdr:blipFill rotWithShape="1">
        <a:blip xmlns:r="http://schemas.openxmlformats.org/officeDocument/2006/relationships" r:embed="rId197"/>
        <a:srcRect l="11443" t="6764" r="12437" b="6507"/>
        <a:stretch/>
      </xdr:blipFill>
      <xdr:spPr>
        <a:xfrm>
          <a:off x="2440132" y="435623277"/>
          <a:ext cx="1078924" cy="1537289"/>
        </a:xfrm>
        <a:prstGeom prst="rect">
          <a:avLst/>
        </a:prstGeom>
      </xdr:spPr>
    </xdr:pic>
    <xdr:clientData/>
  </xdr:twoCellAnchor>
  <xdr:twoCellAnchor editAs="oneCell">
    <xdr:from>
      <xdr:col>3</xdr:col>
      <xdr:colOff>270166</xdr:colOff>
      <xdr:row>227</xdr:row>
      <xdr:rowOff>96980</xdr:rowOff>
    </xdr:from>
    <xdr:to>
      <xdr:col>3</xdr:col>
      <xdr:colOff>1330037</xdr:colOff>
      <xdr:row>227</xdr:row>
      <xdr:rowOff>1616647</xdr:rowOff>
    </xdr:to>
    <xdr:pic>
      <xdr:nvPicPr>
        <xdr:cNvPr id="263" name="Imagen 262">
          <a:extLst>
            <a:ext uri="{FF2B5EF4-FFF2-40B4-BE49-F238E27FC236}">
              <a16:creationId xmlns:a16="http://schemas.microsoft.com/office/drawing/2014/main" id="{13FADC35-5674-4152-AFAF-ABFA271D6DC0}"/>
            </a:ext>
          </a:extLst>
        </xdr:cNvPr>
        <xdr:cNvPicPr>
          <a:picLocks noChangeAspect="1"/>
        </xdr:cNvPicPr>
      </xdr:nvPicPr>
      <xdr:blipFill rotWithShape="1">
        <a:blip xmlns:r="http://schemas.openxmlformats.org/officeDocument/2006/relationships" r:embed="rId197"/>
        <a:srcRect l="11443" t="6764" r="12437" b="6507"/>
        <a:stretch/>
      </xdr:blipFill>
      <xdr:spPr>
        <a:xfrm>
          <a:off x="2459184" y="437387998"/>
          <a:ext cx="1059871" cy="1510142"/>
        </a:xfrm>
        <a:prstGeom prst="rect">
          <a:avLst/>
        </a:prstGeom>
      </xdr:spPr>
    </xdr:pic>
    <xdr:clientData/>
  </xdr:twoCellAnchor>
  <xdr:twoCellAnchor editAs="oneCell">
    <xdr:from>
      <xdr:col>3</xdr:col>
      <xdr:colOff>258042</xdr:colOff>
      <xdr:row>228</xdr:row>
      <xdr:rowOff>81397</xdr:rowOff>
    </xdr:from>
    <xdr:to>
      <xdr:col>3</xdr:col>
      <xdr:colOff>1579419</xdr:colOff>
      <xdr:row>228</xdr:row>
      <xdr:rowOff>2117393</xdr:rowOff>
    </xdr:to>
    <xdr:pic>
      <xdr:nvPicPr>
        <xdr:cNvPr id="264" name="Imagen 263">
          <a:extLst>
            <a:ext uri="{FF2B5EF4-FFF2-40B4-BE49-F238E27FC236}">
              <a16:creationId xmlns:a16="http://schemas.microsoft.com/office/drawing/2014/main" id="{494D8051-DF09-4D78-93C2-3B0ECB15EEA6}"/>
            </a:ext>
          </a:extLst>
        </xdr:cNvPr>
        <xdr:cNvPicPr>
          <a:picLocks noChangeAspect="1"/>
        </xdr:cNvPicPr>
      </xdr:nvPicPr>
      <xdr:blipFill>
        <a:blip xmlns:r="http://schemas.openxmlformats.org/officeDocument/2006/relationships" r:embed="rId198"/>
        <a:stretch>
          <a:fillRect/>
        </a:stretch>
      </xdr:blipFill>
      <xdr:spPr>
        <a:xfrm>
          <a:off x="2447060" y="439000324"/>
          <a:ext cx="1321377" cy="2041711"/>
        </a:xfrm>
        <a:prstGeom prst="rect">
          <a:avLst/>
        </a:prstGeom>
      </xdr:spPr>
    </xdr:pic>
    <xdr:clientData/>
  </xdr:twoCellAnchor>
  <xdr:twoCellAnchor editAs="oneCell">
    <xdr:from>
      <xdr:col>3</xdr:col>
      <xdr:colOff>334241</xdr:colOff>
      <xdr:row>229</xdr:row>
      <xdr:rowOff>53689</xdr:rowOff>
    </xdr:from>
    <xdr:to>
      <xdr:col>3</xdr:col>
      <xdr:colOff>1316183</xdr:colOff>
      <xdr:row>229</xdr:row>
      <xdr:rowOff>1582355</xdr:rowOff>
    </xdr:to>
    <xdr:pic>
      <xdr:nvPicPr>
        <xdr:cNvPr id="265" name="Imagen 264">
          <a:extLst>
            <a:ext uri="{FF2B5EF4-FFF2-40B4-BE49-F238E27FC236}">
              <a16:creationId xmlns:a16="http://schemas.microsoft.com/office/drawing/2014/main" id="{74A44CFC-9634-4C12-9D81-3E2A6BDC2748}"/>
            </a:ext>
          </a:extLst>
        </xdr:cNvPr>
        <xdr:cNvPicPr>
          <a:picLocks noChangeAspect="1"/>
        </xdr:cNvPicPr>
      </xdr:nvPicPr>
      <xdr:blipFill>
        <a:blip xmlns:r="http://schemas.openxmlformats.org/officeDocument/2006/relationships" r:embed="rId198"/>
        <a:stretch>
          <a:fillRect/>
        </a:stretch>
      </xdr:blipFill>
      <xdr:spPr>
        <a:xfrm>
          <a:off x="2523259" y="441466434"/>
          <a:ext cx="981942" cy="1517236"/>
        </a:xfrm>
        <a:prstGeom prst="rect">
          <a:avLst/>
        </a:prstGeom>
      </xdr:spPr>
    </xdr:pic>
    <xdr:clientData/>
  </xdr:twoCellAnchor>
  <xdr:twoCellAnchor editAs="oneCell">
    <xdr:from>
      <xdr:col>3</xdr:col>
      <xdr:colOff>306534</xdr:colOff>
      <xdr:row>230</xdr:row>
      <xdr:rowOff>76200</xdr:rowOff>
    </xdr:from>
    <xdr:to>
      <xdr:col>3</xdr:col>
      <xdr:colOff>1311853</xdr:colOff>
      <xdr:row>230</xdr:row>
      <xdr:rowOff>1694452</xdr:rowOff>
    </xdr:to>
    <xdr:pic>
      <xdr:nvPicPr>
        <xdr:cNvPr id="266" name="Imagen 265">
          <a:extLst>
            <a:ext uri="{FF2B5EF4-FFF2-40B4-BE49-F238E27FC236}">
              <a16:creationId xmlns:a16="http://schemas.microsoft.com/office/drawing/2014/main" id="{13AB5930-6107-42AD-9812-81F4BA6B2EE4}"/>
            </a:ext>
          </a:extLst>
        </xdr:cNvPr>
        <xdr:cNvPicPr>
          <a:picLocks noChangeAspect="1"/>
        </xdr:cNvPicPr>
      </xdr:nvPicPr>
      <xdr:blipFill rotWithShape="1">
        <a:blip xmlns:r="http://schemas.openxmlformats.org/officeDocument/2006/relationships" r:embed="rId199"/>
        <a:srcRect t="3754"/>
        <a:stretch/>
      </xdr:blipFill>
      <xdr:spPr>
        <a:xfrm>
          <a:off x="2495552" y="443179200"/>
          <a:ext cx="995794" cy="1625872"/>
        </a:xfrm>
        <a:prstGeom prst="rect">
          <a:avLst/>
        </a:prstGeom>
      </xdr:spPr>
    </xdr:pic>
    <xdr:clientData/>
  </xdr:twoCellAnchor>
  <xdr:twoCellAnchor editAs="oneCell">
    <xdr:from>
      <xdr:col>3</xdr:col>
      <xdr:colOff>403514</xdr:colOff>
      <xdr:row>231</xdr:row>
      <xdr:rowOff>110837</xdr:rowOff>
    </xdr:from>
    <xdr:to>
      <xdr:col>3</xdr:col>
      <xdr:colOff>1336963</xdr:colOff>
      <xdr:row>231</xdr:row>
      <xdr:rowOff>1692669</xdr:rowOff>
    </xdr:to>
    <xdr:pic>
      <xdr:nvPicPr>
        <xdr:cNvPr id="267" name="Imagen 266">
          <a:extLst>
            <a:ext uri="{FF2B5EF4-FFF2-40B4-BE49-F238E27FC236}">
              <a16:creationId xmlns:a16="http://schemas.microsoft.com/office/drawing/2014/main" id="{007B7AAD-0829-47B1-9320-714555912BEB}"/>
            </a:ext>
          </a:extLst>
        </xdr:cNvPr>
        <xdr:cNvPicPr>
          <a:picLocks noChangeAspect="1"/>
        </xdr:cNvPicPr>
      </xdr:nvPicPr>
      <xdr:blipFill>
        <a:blip xmlns:r="http://schemas.openxmlformats.org/officeDocument/2006/relationships" r:embed="rId200"/>
        <a:stretch>
          <a:fillRect/>
        </a:stretch>
      </xdr:blipFill>
      <xdr:spPr>
        <a:xfrm>
          <a:off x="2592532" y="444966437"/>
          <a:ext cx="933449" cy="1581832"/>
        </a:xfrm>
        <a:prstGeom prst="rect">
          <a:avLst/>
        </a:prstGeom>
      </xdr:spPr>
    </xdr:pic>
    <xdr:clientData/>
  </xdr:twoCellAnchor>
  <xdr:twoCellAnchor editAs="oneCell">
    <xdr:from>
      <xdr:col>3</xdr:col>
      <xdr:colOff>323852</xdr:colOff>
      <xdr:row>232</xdr:row>
      <xdr:rowOff>65957</xdr:rowOff>
    </xdr:from>
    <xdr:to>
      <xdr:col>3</xdr:col>
      <xdr:colOff>1503748</xdr:colOff>
      <xdr:row>232</xdr:row>
      <xdr:rowOff>1849581</xdr:rowOff>
    </xdr:to>
    <xdr:pic>
      <xdr:nvPicPr>
        <xdr:cNvPr id="268" name="Imagen 267">
          <a:extLst>
            <a:ext uri="{FF2B5EF4-FFF2-40B4-BE49-F238E27FC236}">
              <a16:creationId xmlns:a16="http://schemas.microsoft.com/office/drawing/2014/main" id="{01CE16D1-1805-47AB-A94A-68FD7B5F140E}"/>
            </a:ext>
          </a:extLst>
        </xdr:cNvPr>
        <xdr:cNvPicPr>
          <a:picLocks noChangeAspect="1"/>
        </xdr:cNvPicPr>
      </xdr:nvPicPr>
      <xdr:blipFill>
        <a:blip xmlns:r="http://schemas.openxmlformats.org/officeDocument/2006/relationships" r:embed="rId201"/>
        <a:stretch>
          <a:fillRect/>
        </a:stretch>
      </xdr:blipFill>
      <xdr:spPr>
        <a:xfrm>
          <a:off x="2512870" y="446715721"/>
          <a:ext cx="1191326" cy="1783624"/>
        </a:xfrm>
        <a:prstGeom prst="rect">
          <a:avLst/>
        </a:prstGeom>
      </xdr:spPr>
    </xdr:pic>
    <xdr:clientData/>
  </xdr:twoCellAnchor>
  <xdr:twoCellAnchor editAs="oneCell">
    <xdr:from>
      <xdr:col>3</xdr:col>
      <xdr:colOff>332509</xdr:colOff>
      <xdr:row>233</xdr:row>
      <xdr:rowOff>200891</xdr:rowOff>
    </xdr:from>
    <xdr:to>
      <xdr:col>3</xdr:col>
      <xdr:colOff>1482437</xdr:colOff>
      <xdr:row>233</xdr:row>
      <xdr:rowOff>1923421</xdr:rowOff>
    </xdr:to>
    <xdr:pic>
      <xdr:nvPicPr>
        <xdr:cNvPr id="269" name="Imagen 268">
          <a:extLst>
            <a:ext uri="{FF2B5EF4-FFF2-40B4-BE49-F238E27FC236}">
              <a16:creationId xmlns:a16="http://schemas.microsoft.com/office/drawing/2014/main" id="{599F1C8F-AE9A-41EA-B3CD-B4E94DC14059}"/>
            </a:ext>
          </a:extLst>
        </xdr:cNvPr>
        <xdr:cNvPicPr>
          <a:picLocks noChangeAspect="1"/>
        </xdr:cNvPicPr>
      </xdr:nvPicPr>
      <xdr:blipFill>
        <a:blip xmlns:r="http://schemas.openxmlformats.org/officeDocument/2006/relationships" r:embed="rId202"/>
        <a:stretch>
          <a:fillRect/>
        </a:stretch>
      </xdr:blipFill>
      <xdr:spPr>
        <a:xfrm>
          <a:off x="2521527" y="449178218"/>
          <a:ext cx="1149928" cy="1733960"/>
        </a:xfrm>
        <a:prstGeom prst="rect">
          <a:avLst/>
        </a:prstGeom>
      </xdr:spPr>
    </xdr:pic>
    <xdr:clientData/>
  </xdr:twoCellAnchor>
  <xdr:oneCellAnchor>
    <xdr:from>
      <xdr:col>3</xdr:col>
      <xdr:colOff>408707</xdr:colOff>
      <xdr:row>234</xdr:row>
      <xdr:rowOff>41564</xdr:rowOff>
    </xdr:from>
    <xdr:ext cx="1018311" cy="1638403"/>
    <xdr:pic>
      <xdr:nvPicPr>
        <xdr:cNvPr id="270" name="Imagen 269">
          <a:extLst>
            <a:ext uri="{FF2B5EF4-FFF2-40B4-BE49-F238E27FC236}">
              <a16:creationId xmlns:a16="http://schemas.microsoft.com/office/drawing/2014/main" id="{983E56C3-C7A8-4D89-B7EB-CC6873A81273}"/>
            </a:ext>
          </a:extLst>
        </xdr:cNvPr>
        <xdr:cNvPicPr>
          <a:picLocks noChangeAspect="1"/>
        </xdr:cNvPicPr>
      </xdr:nvPicPr>
      <xdr:blipFill rotWithShape="1">
        <a:blip xmlns:r="http://schemas.openxmlformats.org/officeDocument/2006/relationships" r:embed="rId203"/>
        <a:srcRect l="5146" r="19801"/>
        <a:stretch/>
      </xdr:blipFill>
      <xdr:spPr>
        <a:xfrm>
          <a:off x="2597725" y="451658182"/>
          <a:ext cx="1018311" cy="1638403"/>
        </a:xfrm>
        <a:prstGeom prst="rect">
          <a:avLst/>
        </a:prstGeom>
      </xdr:spPr>
    </xdr:pic>
    <xdr:clientData/>
  </xdr:oneCellAnchor>
  <xdr:oneCellAnchor>
    <xdr:from>
      <xdr:col>3</xdr:col>
      <xdr:colOff>517813</xdr:colOff>
      <xdr:row>235</xdr:row>
      <xdr:rowOff>24245</xdr:rowOff>
    </xdr:from>
    <xdr:ext cx="919221" cy="1478973"/>
    <xdr:pic>
      <xdr:nvPicPr>
        <xdr:cNvPr id="271" name="Imagen 270">
          <a:extLst>
            <a:ext uri="{FF2B5EF4-FFF2-40B4-BE49-F238E27FC236}">
              <a16:creationId xmlns:a16="http://schemas.microsoft.com/office/drawing/2014/main" id="{663C815F-C8FB-4D9A-8D09-C10838AE83D0}"/>
            </a:ext>
          </a:extLst>
        </xdr:cNvPr>
        <xdr:cNvPicPr>
          <a:picLocks noChangeAspect="1"/>
        </xdr:cNvPicPr>
      </xdr:nvPicPr>
      <xdr:blipFill rotWithShape="1">
        <a:blip xmlns:r="http://schemas.openxmlformats.org/officeDocument/2006/relationships" r:embed="rId203"/>
        <a:srcRect l="5146" r="19801"/>
        <a:stretch/>
      </xdr:blipFill>
      <xdr:spPr>
        <a:xfrm>
          <a:off x="2706831" y="453372681"/>
          <a:ext cx="919221" cy="1478973"/>
        </a:xfrm>
        <a:prstGeom prst="rect">
          <a:avLst/>
        </a:prstGeom>
      </xdr:spPr>
    </xdr:pic>
    <xdr:clientData/>
  </xdr:oneCellAnchor>
  <xdr:twoCellAnchor editAs="oneCell">
    <xdr:from>
      <xdr:col>3</xdr:col>
      <xdr:colOff>315192</xdr:colOff>
      <xdr:row>236</xdr:row>
      <xdr:rowOff>47938</xdr:rowOff>
    </xdr:from>
    <xdr:to>
      <xdr:col>3</xdr:col>
      <xdr:colOff>1163485</xdr:colOff>
      <xdr:row>236</xdr:row>
      <xdr:rowOff>1336964</xdr:rowOff>
    </xdr:to>
    <xdr:pic>
      <xdr:nvPicPr>
        <xdr:cNvPr id="272" name="Imagen 271">
          <a:extLst>
            <a:ext uri="{FF2B5EF4-FFF2-40B4-BE49-F238E27FC236}">
              <a16:creationId xmlns:a16="http://schemas.microsoft.com/office/drawing/2014/main" id="{2A8B7760-00BC-4709-86C2-8B406DED3243}"/>
            </a:ext>
          </a:extLst>
        </xdr:cNvPr>
        <xdr:cNvPicPr>
          <a:picLocks noChangeAspect="1"/>
        </xdr:cNvPicPr>
      </xdr:nvPicPr>
      <xdr:blipFill>
        <a:blip xmlns:r="http://schemas.openxmlformats.org/officeDocument/2006/relationships" r:embed="rId204"/>
        <a:stretch>
          <a:fillRect/>
        </a:stretch>
      </xdr:blipFill>
      <xdr:spPr>
        <a:xfrm>
          <a:off x="2504210" y="454996574"/>
          <a:ext cx="848293" cy="1289026"/>
        </a:xfrm>
        <a:prstGeom prst="rect">
          <a:avLst/>
        </a:prstGeom>
      </xdr:spPr>
    </xdr:pic>
    <xdr:clientData/>
  </xdr:twoCellAnchor>
  <xdr:twoCellAnchor editAs="oneCell">
    <xdr:from>
      <xdr:col>3</xdr:col>
      <xdr:colOff>242455</xdr:colOff>
      <xdr:row>237</xdr:row>
      <xdr:rowOff>74468</xdr:rowOff>
    </xdr:from>
    <xdr:to>
      <xdr:col>3</xdr:col>
      <xdr:colOff>1336964</xdr:colOff>
      <xdr:row>237</xdr:row>
      <xdr:rowOff>1730013</xdr:rowOff>
    </xdr:to>
    <xdr:pic>
      <xdr:nvPicPr>
        <xdr:cNvPr id="273" name="Imagen 272">
          <a:extLst>
            <a:ext uri="{FF2B5EF4-FFF2-40B4-BE49-F238E27FC236}">
              <a16:creationId xmlns:a16="http://schemas.microsoft.com/office/drawing/2014/main" id="{117925B5-9B7B-4DDA-A8F4-BE90E54F2F52}"/>
            </a:ext>
          </a:extLst>
        </xdr:cNvPr>
        <xdr:cNvPicPr>
          <a:picLocks noChangeAspect="1"/>
        </xdr:cNvPicPr>
      </xdr:nvPicPr>
      <xdr:blipFill>
        <a:blip xmlns:r="http://schemas.openxmlformats.org/officeDocument/2006/relationships" r:embed="rId204"/>
        <a:stretch>
          <a:fillRect/>
        </a:stretch>
      </xdr:blipFill>
      <xdr:spPr>
        <a:xfrm>
          <a:off x="2431473" y="456567886"/>
          <a:ext cx="1094509" cy="1663165"/>
        </a:xfrm>
        <a:prstGeom prst="rect">
          <a:avLst/>
        </a:prstGeom>
      </xdr:spPr>
    </xdr:pic>
    <xdr:clientData/>
  </xdr:twoCellAnchor>
  <xdr:twoCellAnchor editAs="oneCell">
    <xdr:from>
      <xdr:col>3</xdr:col>
      <xdr:colOff>180109</xdr:colOff>
      <xdr:row>238</xdr:row>
      <xdr:rowOff>92170</xdr:rowOff>
    </xdr:from>
    <xdr:to>
      <xdr:col>3</xdr:col>
      <xdr:colOff>1350818</xdr:colOff>
      <xdr:row>239</xdr:row>
      <xdr:rowOff>58830</xdr:rowOff>
    </xdr:to>
    <xdr:pic>
      <xdr:nvPicPr>
        <xdr:cNvPr id="274" name="Imagen 273" descr="Silla operativa BM-7020 | Ergonomic">
          <a:extLst>
            <a:ext uri="{FF2B5EF4-FFF2-40B4-BE49-F238E27FC236}">
              <a16:creationId xmlns:a16="http://schemas.microsoft.com/office/drawing/2014/main" id="{066E0830-1D42-498D-9FDC-065A6724AD62}"/>
            </a:ext>
          </a:extLst>
        </xdr:cNvPr>
        <xdr:cNvPicPr>
          <a:picLocks noChangeAspect="1" noChangeArrowheads="1"/>
        </xdr:cNvPicPr>
      </xdr:nvPicPr>
      <xdr:blipFill rotWithShape="1">
        <a:blip xmlns:r="http://schemas.openxmlformats.org/officeDocument/2006/relationships" r:embed="rId205" cstate="print">
          <a:extLst>
            <a:ext uri="{28A0092B-C50C-407E-A947-70E740481C1C}">
              <a14:useLocalDpi xmlns:a14="http://schemas.microsoft.com/office/drawing/2010/main" val="0"/>
            </a:ext>
          </a:extLst>
        </a:blip>
        <a:srcRect l="17368" r="11791"/>
        <a:stretch/>
      </xdr:blipFill>
      <xdr:spPr bwMode="auto">
        <a:xfrm>
          <a:off x="2369127" y="458497515"/>
          <a:ext cx="1170709" cy="1649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312100</xdr:colOff>
      <xdr:row>239</xdr:row>
      <xdr:rowOff>74469</xdr:rowOff>
    </xdr:from>
    <xdr:to>
      <xdr:col>3</xdr:col>
      <xdr:colOff>1295400</xdr:colOff>
      <xdr:row>239</xdr:row>
      <xdr:rowOff>1505356</xdr:rowOff>
    </xdr:to>
    <xdr:pic>
      <xdr:nvPicPr>
        <xdr:cNvPr id="275" name="Imagen 274">
          <a:extLst>
            <a:ext uri="{FF2B5EF4-FFF2-40B4-BE49-F238E27FC236}">
              <a16:creationId xmlns:a16="http://schemas.microsoft.com/office/drawing/2014/main" id="{9BDBEE84-0D37-43F0-B092-47CBD96C51EE}"/>
            </a:ext>
          </a:extLst>
        </xdr:cNvPr>
        <xdr:cNvPicPr>
          <a:picLocks noChangeAspect="1"/>
        </xdr:cNvPicPr>
      </xdr:nvPicPr>
      <xdr:blipFill>
        <a:blip xmlns:r="http://schemas.openxmlformats.org/officeDocument/2006/relationships" r:embed="rId206"/>
        <a:stretch>
          <a:fillRect/>
        </a:stretch>
      </xdr:blipFill>
      <xdr:spPr>
        <a:xfrm>
          <a:off x="2501118" y="460163142"/>
          <a:ext cx="983300" cy="1430887"/>
        </a:xfrm>
        <a:prstGeom prst="rect">
          <a:avLst/>
        </a:prstGeom>
      </xdr:spPr>
    </xdr:pic>
    <xdr:clientData/>
  </xdr:twoCellAnchor>
  <xdr:twoCellAnchor editAs="oneCell">
    <xdr:from>
      <xdr:col>3</xdr:col>
      <xdr:colOff>221178</xdr:colOff>
      <xdr:row>240</xdr:row>
      <xdr:rowOff>41564</xdr:rowOff>
    </xdr:from>
    <xdr:to>
      <xdr:col>3</xdr:col>
      <xdr:colOff>1545994</xdr:colOff>
      <xdr:row>240</xdr:row>
      <xdr:rowOff>1618673</xdr:rowOff>
    </xdr:to>
    <xdr:pic>
      <xdr:nvPicPr>
        <xdr:cNvPr id="276" name="Imagen 275">
          <a:extLst>
            <a:ext uri="{FF2B5EF4-FFF2-40B4-BE49-F238E27FC236}">
              <a16:creationId xmlns:a16="http://schemas.microsoft.com/office/drawing/2014/main" id="{DD85A352-063F-416B-AD83-642B7EDF0F38}"/>
            </a:ext>
          </a:extLst>
        </xdr:cNvPr>
        <xdr:cNvPicPr>
          <a:picLocks noChangeAspect="1" noChangeArrowheads="1"/>
        </xdr:cNvPicPr>
      </xdr:nvPicPr>
      <xdr:blipFill>
        <a:blip xmlns:r="http://schemas.openxmlformats.org/officeDocument/2006/relationships" r:embed="rId207" cstate="print">
          <a:extLst>
            <a:ext uri="{28A0092B-C50C-407E-A947-70E740481C1C}">
              <a14:useLocalDpi xmlns:a14="http://schemas.microsoft.com/office/drawing/2010/main" val="0"/>
            </a:ext>
          </a:extLst>
        </a:blip>
        <a:srcRect/>
        <a:stretch>
          <a:fillRect/>
        </a:stretch>
      </xdr:blipFill>
      <xdr:spPr bwMode="auto">
        <a:xfrm>
          <a:off x="2410196" y="461675019"/>
          <a:ext cx="1330531" cy="1592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346364</xdr:colOff>
      <xdr:row>241</xdr:row>
      <xdr:rowOff>51956</xdr:rowOff>
    </xdr:from>
    <xdr:to>
      <xdr:col>3</xdr:col>
      <xdr:colOff>1542143</xdr:colOff>
      <xdr:row>241</xdr:row>
      <xdr:rowOff>1622194</xdr:rowOff>
    </xdr:to>
    <xdr:pic>
      <xdr:nvPicPr>
        <xdr:cNvPr id="277" name="Imagen 276">
          <a:extLst>
            <a:ext uri="{FF2B5EF4-FFF2-40B4-BE49-F238E27FC236}">
              <a16:creationId xmlns:a16="http://schemas.microsoft.com/office/drawing/2014/main" id="{525BA6BE-9750-401C-B905-09D27902E2E2}"/>
            </a:ext>
          </a:extLst>
        </xdr:cNvPr>
        <xdr:cNvPicPr>
          <a:picLocks noChangeAspect="1" noChangeArrowheads="1"/>
        </xdr:cNvPicPr>
      </xdr:nvPicPr>
      <xdr:blipFill rotWithShape="1">
        <a:blip xmlns:r="http://schemas.openxmlformats.org/officeDocument/2006/relationships" r:embed="rId207" cstate="print">
          <a:extLst>
            <a:ext uri="{28A0092B-C50C-407E-A947-70E740481C1C}">
              <a14:useLocalDpi xmlns:a14="http://schemas.microsoft.com/office/drawing/2010/main" val="0"/>
            </a:ext>
          </a:extLst>
        </a:blip>
        <a:srcRect l="13938" b="3623"/>
        <a:stretch/>
      </xdr:blipFill>
      <xdr:spPr bwMode="auto">
        <a:xfrm>
          <a:off x="2535382" y="463465720"/>
          <a:ext cx="1207209" cy="1575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208355</xdr:colOff>
      <xdr:row>242</xdr:row>
      <xdr:rowOff>122959</xdr:rowOff>
    </xdr:from>
    <xdr:to>
      <xdr:col>3</xdr:col>
      <xdr:colOff>1349606</xdr:colOff>
      <xdr:row>242</xdr:row>
      <xdr:rowOff>2001633</xdr:rowOff>
    </xdr:to>
    <xdr:pic>
      <xdr:nvPicPr>
        <xdr:cNvPr id="278" name="Imagen 277">
          <a:extLst>
            <a:ext uri="{FF2B5EF4-FFF2-40B4-BE49-F238E27FC236}">
              <a16:creationId xmlns:a16="http://schemas.microsoft.com/office/drawing/2014/main" id="{4ACE41F9-8831-481C-9AF0-A8575B32A318}"/>
            </a:ext>
          </a:extLst>
        </xdr:cNvPr>
        <xdr:cNvPicPr>
          <a:picLocks noChangeAspect="1"/>
        </xdr:cNvPicPr>
      </xdr:nvPicPr>
      <xdr:blipFill>
        <a:blip xmlns:r="http://schemas.openxmlformats.org/officeDocument/2006/relationships" r:embed="rId208"/>
        <a:stretch>
          <a:fillRect/>
        </a:stretch>
      </xdr:blipFill>
      <xdr:spPr>
        <a:xfrm>
          <a:off x="2397373" y="465275468"/>
          <a:ext cx="1135536" cy="1871054"/>
        </a:xfrm>
        <a:prstGeom prst="rect">
          <a:avLst/>
        </a:prstGeom>
      </xdr:spPr>
    </xdr:pic>
    <xdr:clientData/>
  </xdr:twoCellAnchor>
  <xdr:twoCellAnchor editAs="oneCell">
    <xdr:from>
      <xdr:col>3</xdr:col>
      <xdr:colOff>256310</xdr:colOff>
      <xdr:row>243</xdr:row>
      <xdr:rowOff>112569</xdr:rowOff>
    </xdr:from>
    <xdr:to>
      <xdr:col>3</xdr:col>
      <xdr:colOff>1241194</xdr:colOff>
      <xdr:row>243</xdr:row>
      <xdr:rowOff>1767954</xdr:rowOff>
    </xdr:to>
    <xdr:pic>
      <xdr:nvPicPr>
        <xdr:cNvPr id="279" name="Imagen 278">
          <a:extLst>
            <a:ext uri="{FF2B5EF4-FFF2-40B4-BE49-F238E27FC236}">
              <a16:creationId xmlns:a16="http://schemas.microsoft.com/office/drawing/2014/main" id="{CAABFCED-62B1-405B-9E4A-7C9625B67FC0}"/>
            </a:ext>
          </a:extLst>
        </xdr:cNvPr>
        <xdr:cNvPicPr>
          <a:picLocks noChangeAspect="1"/>
        </xdr:cNvPicPr>
      </xdr:nvPicPr>
      <xdr:blipFill>
        <a:blip xmlns:r="http://schemas.openxmlformats.org/officeDocument/2006/relationships" r:embed="rId209"/>
        <a:stretch>
          <a:fillRect/>
        </a:stretch>
      </xdr:blipFill>
      <xdr:spPr>
        <a:xfrm>
          <a:off x="2445328" y="467343260"/>
          <a:ext cx="990599" cy="1663005"/>
        </a:xfrm>
        <a:prstGeom prst="rect">
          <a:avLst/>
        </a:prstGeom>
      </xdr:spPr>
    </xdr:pic>
    <xdr:clientData/>
  </xdr:twoCellAnchor>
  <xdr:twoCellAnchor editAs="oneCell">
    <xdr:from>
      <xdr:col>3</xdr:col>
      <xdr:colOff>143876</xdr:colOff>
      <xdr:row>245</xdr:row>
      <xdr:rowOff>303070</xdr:rowOff>
    </xdr:from>
    <xdr:to>
      <xdr:col>3</xdr:col>
      <xdr:colOff>1768484</xdr:colOff>
      <xdr:row>245</xdr:row>
      <xdr:rowOff>2493818</xdr:rowOff>
    </xdr:to>
    <xdr:pic>
      <xdr:nvPicPr>
        <xdr:cNvPr id="280" name="Imagen 279">
          <a:extLst>
            <a:ext uri="{FF2B5EF4-FFF2-40B4-BE49-F238E27FC236}">
              <a16:creationId xmlns:a16="http://schemas.microsoft.com/office/drawing/2014/main" id="{4529EDA1-6D40-4577-91CD-474DFC9A19A8}"/>
            </a:ext>
          </a:extLst>
        </xdr:cNvPr>
        <xdr:cNvPicPr>
          <a:picLocks noChangeAspect="1"/>
        </xdr:cNvPicPr>
      </xdr:nvPicPr>
      <xdr:blipFill>
        <a:blip xmlns:r="http://schemas.openxmlformats.org/officeDocument/2006/relationships" r:embed="rId210"/>
        <a:stretch>
          <a:fillRect/>
        </a:stretch>
      </xdr:blipFill>
      <xdr:spPr>
        <a:xfrm>
          <a:off x="2323196" y="664553710"/>
          <a:ext cx="1632228" cy="2190748"/>
        </a:xfrm>
        <a:prstGeom prst="rect">
          <a:avLst/>
        </a:prstGeom>
      </xdr:spPr>
    </xdr:pic>
    <xdr:clientData/>
  </xdr:twoCellAnchor>
  <xdr:twoCellAnchor editAs="oneCell">
    <xdr:from>
      <xdr:col>3</xdr:col>
      <xdr:colOff>112569</xdr:colOff>
      <xdr:row>244</xdr:row>
      <xdr:rowOff>74468</xdr:rowOff>
    </xdr:from>
    <xdr:to>
      <xdr:col>3</xdr:col>
      <xdr:colOff>1413164</xdr:colOff>
      <xdr:row>244</xdr:row>
      <xdr:rowOff>1808675</xdr:rowOff>
    </xdr:to>
    <xdr:pic>
      <xdr:nvPicPr>
        <xdr:cNvPr id="281" name="Imagen 280">
          <a:extLst>
            <a:ext uri="{FF2B5EF4-FFF2-40B4-BE49-F238E27FC236}">
              <a16:creationId xmlns:a16="http://schemas.microsoft.com/office/drawing/2014/main" id="{B591DB7D-7D9C-4A48-B839-123B2B089FA9}"/>
            </a:ext>
          </a:extLst>
        </xdr:cNvPr>
        <xdr:cNvPicPr>
          <a:picLocks noChangeAspect="1"/>
        </xdr:cNvPicPr>
      </xdr:nvPicPr>
      <xdr:blipFill>
        <a:blip xmlns:r="http://schemas.openxmlformats.org/officeDocument/2006/relationships" r:embed="rId210"/>
        <a:stretch>
          <a:fillRect/>
        </a:stretch>
      </xdr:blipFill>
      <xdr:spPr>
        <a:xfrm>
          <a:off x="2301587" y="469314068"/>
          <a:ext cx="1300595" cy="1745637"/>
        </a:xfrm>
        <a:prstGeom prst="rect">
          <a:avLst/>
        </a:prstGeom>
      </xdr:spPr>
    </xdr:pic>
    <xdr:clientData/>
  </xdr:twoCellAnchor>
  <xdr:twoCellAnchor editAs="oneCell">
    <xdr:from>
      <xdr:col>3</xdr:col>
      <xdr:colOff>251114</xdr:colOff>
      <xdr:row>247</xdr:row>
      <xdr:rowOff>311728</xdr:rowOff>
    </xdr:from>
    <xdr:to>
      <xdr:col>3</xdr:col>
      <xdr:colOff>1696143</xdr:colOff>
      <xdr:row>247</xdr:row>
      <xdr:rowOff>2511211</xdr:rowOff>
    </xdr:to>
    <xdr:pic>
      <xdr:nvPicPr>
        <xdr:cNvPr id="282" name="Imagen 281">
          <a:extLst>
            <a:ext uri="{FF2B5EF4-FFF2-40B4-BE49-F238E27FC236}">
              <a16:creationId xmlns:a16="http://schemas.microsoft.com/office/drawing/2014/main" id="{9137C521-1CAC-43FA-AE96-45E9E4420D48}"/>
            </a:ext>
          </a:extLst>
        </xdr:cNvPr>
        <xdr:cNvPicPr>
          <a:picLocks noChangeAspect="1"/>
        </xdr:cNvPicPr>
      </xdr:nvPicPr>
      <xdr:blipFill>
        <a:blip xmlns:r="http://schemas.openxmlformats.org/officeDocument/2006/relationships" r:embed="rId211"/>
        <a:stretch>
          <a:fillRect/>
        </a:stretch>
      </xdr:blipFill>
      <xdr:spPr>
        <a:xfrm>
          <a:off x="2430434" y="670246888"/>
          <a:ext cx="1437409" cy="2199483"/>
        </a:xfrm>
        <a:prstGeom prst="rect">
          <a:avLst/>
        </a:prstGeom>
      </xdr:spPr>
    </xdr:pic>
    <xdr:clientData/>
  </xdr:twoCellAnchor>
  <xdr:twoCellAnchor editAs="oneCell">
    <xdr:from>
      <xdr:col>3</xdr:col>
      <xdr:colOff>204229</xdr:colOff>
      <xdr:row>246</xdr:row>
      <xdr:rowOff>268431</xdr:rowOff>
    </xdr:from>
    <xdr:to>
      <xdr:col>3</xdr:col>
      <xdr:colOff>1694870</xdr:colOff>
      <xdr:row>246</xdr:row>
      <xdr:rowOff>2650767</xdr:rowOff>
    </xdr:to>
    <xdr:pic>
      <xdr:nvPicPr>
        <xdr:cNvPr id="283" name="Imagen 282">
          <a:extLst>
            <a:ext uri="{FF2B5EF4-FFF2-40B4-BE49-F238E27FC236}">
              <a16:creationId xmlns:a16="http://schemas.microsoft.com/office/drawing/2014/main" id="{E9B45848-E94C-4FD4-B3D0-B1AAD079C434}"/>
            </a:ext>
          </a:extLst>
        </xdr:cNvPr>
        <xdr:cNvPicPr>
          <a:picLocks noChangeAspect="1"/>
        </xdr:cNvPicPr>
      </xdr:nvPicPr>
      <xdr:blipFill>
        <a:blip xmlns:r="http://schemas.openxmlformats.org/officeDocument/2006/relationships" r:embed="rId212"/>
        <a:stretch>
          <a:fillRect/>
        </a:stretch>
      </xdr:blipFill>
      <xdr:spPr>
        <a:xfrm>
          <a:off x="2383549" y="667361331"/>
          <a:ext cx="1502071" cy="2391861"/>
        </a:xfrm>
        <a:prstGeom prst="rect">
          <a:avLst/>
        </a:prstGeom>
      </xdr:spPr>
    </xdr:pic>
    <xdr:clientData/>
  </xdr:twoCellAnchor>
  <xdr:twoCellAnchor editAs="oneCell">
    <xdr:from>
      <xdr:col>3</xdr:col>
      <xdr:colOff>95251</xdr:colOff>
      <xdr:row>248</xdr:row>
      <xdr:rowOff>282112</xdr:rowOff>
    </xdr:from>
    <xdr:to>
      <xdr:col>3</xdr:col>
      <xdr:colOff>1731819</xdr:colOff>
      <xdr:row>248</xdr:row>
      <xdr:rowOff>2455389</xdr:rowOff>
    </xdr:to>
    <xdr:pic>
      <xdr:nvPicPr>
        <xdr:cNvPr id="284" name="Imagen 283">
          <a:extLst>
            <a:ext uri="{FF2B5EF4-FFF2-40B4-BE49-F238E27FC236}">
              <a16:creationId xmlns:a16="http://schemas.microsoft.com/office/drawing/2014/main" id="{532A8153-BAF7-4165-AEE8-07C1DAC5C0E3}"/>
            </a:ext>
          </a:extLst>
        </xdr:cNvPr>
        <xdr:cNvPicPr>
          <a:picLocks noChangeAspect="1"/>
        </xdr:cNvPicPr>
      </xdr:nvPicPr>
      <xdr:blipFill>
        <a:blip xmlns:r="http://schemas.openxmlformats.org/officeDocument/2006/relationships" r:embed="rId213"/>
        <a:stretch>
          <a:fillRect/>
        </a:stretch>
      </xdr:blipFill>
      <xdr:spPr>
        <a:xfrm>
          <a:off x="2274571" y="673059532"/>
          <a:ext cx="1636568" cy="2163752"/>
        </a:xfrm>
        <a:prstGeom prst="rect">
          <a:avLst/>
        </a:prstGeom>
      </xdr:spPr>
    </xdr:pic>
    <xdr:clientData/>
  </xdr:twoCellAnchor>
  <xdr:twoCellAnchor editAs="oneCell">
    <xdr:from>
      <xdr:col>3</xdr:col>
      <xdr:colOff>112568</xdr:colOff>
      <xdr:row>250</xdr:row>
      <xdr:rowOff>355022</xdr:rowOff>
    </xdr:from>
    <xdr:to>
      <xdr:col>3</xdr:col>
      <xdr:colOff>1771615</xdr:colOff>
      <xdr:row>250</xdr:row>
      <xdr:rowOff>2669308</xdr:rowOff>
    </xdr:to>
    <xdr:pic>
      <xdr:nvPicPr>
        <xdr:cNvPr id="285" name="Imagen 284">
          <a:extLst>
            <a:ext uri="{FF2B5EF4-FFF2-40B4-BE49-F238E27FC236}">
              <a16:creationId xmlns:a16="http://schemas.microsoft.com/office/drawing/2014/main" id="{99B3EBB3-3746-4F5D-A292-B56BFF2B5620}"/>
            </a:ext>
          </a:extLst>
        </xdr:cNvPr>
        <xdr:cNvPicPr>
          <a:picLocks noChangeAspect="1"/>
        </xdr:cNvPicPr>
      </xdr:nvPicPr>
      <xdr:blipFill>
        <a:blip xmlns:r="http://schemas.openxmlformats.org/officeDocument/2006/relationships" r:embed="rId214"/>
        <a:stretch>
          <a:fillRect/>
        </a:stretch>
      </xdr:blipFill>
      <xdr:spPr>
        <a:xfrm>
          <a:off x="2291888" y="678816962"/>
          <a:ext cx="1666667" cy="2314286"/>
        </a:xfrm>
        <a:prstGeom prst="rect">
          <a:avLst/>
        </a:prstGeom>
      </xdr:spPr>
    </xdr:pic>
    <xdr:clientData/>
  </xdr:twoCellAnchor>
  <xdr:twoCellAnchor editAs="oneCell">
    <xdr:from>
      <xdr:col>3</xdr:col>
      <xdr:colOff>181842</xdr:colOff>
      <xdr:row>251</xdr:row>
      <xdr:rowOff>390270</xdr:rowOff>
    </xdr:from>
    <xdr:to>
      <xdr:col>3</xdr:col>
      <xdr:colOff>1622195</xdr:colOff>
      <xdr:row>251</xdr:row>
      <xdr:rowOff>2571162</xdr:rowOff>
    </xdr:to>
    <xdr:pic>
      <xdr:nvPicPr>
        <xdr:cNvPr id="286" name="Imagen 285">
          <a:extLst>
            <a:ext uri="{FF2B5EF4-FFF2-40B4-BE49-F238E27FC236}">
              <a16:creationId xmlns:a16="http://schemas.microsoft.com/office/drawing/2014/main" id="{C71B6215-E45E-4C64-A0BE-5531CAFEA644}"/>
            </a:ext>
          </a:extLst>
        </xdr:cNvPr>
        <xdr:cNvPicPr>
          <a:picLocks noChangeAspect="1"/>
        </xdr:cNvPicPr>
      </xdr:nvPicPr>
      <xdr:blipFill>
        <a:blip xmlns:r="http://schemas.openxmlformats.org/officeDocument/2006/relationships" r:embed="rId215"/>
        <a:stretch>
          <a:fillRect/>
        </a:stretch>
      </xdr:blipFill>
      <xdr:spPr>
        <a:xfrm>
          <a:off x="2361162" y="681694470"/>
          <a:ext cx="1446068" cy="2188512"/>
        </a:xfrm>
        <a:prstGeom prst="rect">
          <a:avLst/>
        </a:prstGeom>
      </xdr:spPr>
    </xdr:pic>
    <xdr:clientData/>
  </xdr:twoCellAnchor>
  <xdr:twoCellAnchor editAs="oneCell">
    <xdr:from>
      <xdr:col>3</xdr:col>
      <xdr:colOff>112570</xdr:colOff>
      <xdr:row>249</xdr:row>
      <xdr:rowOff>241243</xdr:rowOff>
    </xdr:from>
    <xdr:to>
      <xdr:col>3</xdr:col>
      <xdr:colOff>1769458</xdr:colOff>
      <xdr:row>249</xdr:row>
      <xdr:rowOff>2701639</xdr:rowOff>
    </xdr:to>
    <xdr:pic>
      <xdr:nvPicPr>
        <xdr:cNvPr id="287" name="Imagen 286">
          <a:extLst>
            <a:ext uri="{FF2B5EF4-FFF2-40B4-BE49-F238E27FC236}">
              <a16:creationId xmlns:a16="http://schemas.microsoft.com/office/drawing/2014/main" id="{92E0F12E-D345-4158-A630-0F9273681C3B}"/>
            </a:ext>
          </a:extLst>
        </xdr:cNvPr>
        <xdr:cNvPicPr>
          <a:picLocks noChangeAspect="1"/>
        </xdr:cNvPicPr>
      </xdr:nvPicPr>
      <xdr:blipFill>
        <a:blip xmlns:r="http://schemas.openxmlformats.org/officeDocument/2006/relationships" r:embed="rId216"/>
        <a:stretch>
          <a:fillRect/>
        </a:stretch>
      </xdr:blipFill>
      <xdr:spPr>
        <a:xfrm>
          <a:off x="2291890" y="675860923"/>
          <a:ext cx="1656888" cy="2460396"/>
        </a:xfrm>
        <a:prstGeom prst="rect">
          <a:avLst/>
        </a:prstGeom>
      </xdr:spPr>
    </xdr:pic>
    <xdr:clientData/>
  </xdr:twoCellAnchor>
  <xdr:twoCellAnchor editAs="oneCell">
    <xdr:from>
      <xdr:col>3</xdr:col>
      <xdr:colOff>237259</xdr:colOff>
      <xdr:row>252</xdr:row>
      <xdr:rowOff>119494</xdr:rowOff>
    </xdr:from>
    <xdr:to>
      <xdr:col>3</xdr:col>
      <xdr:colOff>1503724</xdr:colOff>
      <xdr:row>252</xdr:row>
      <xdr:rowOff>2022763</xdr:rowOff>
    </xdr:to>
    <xdr:pic>
      <xdr:nvPicPr>
        <xdr:cNvPr id="288" name="Imagen 287">
          <a:extLst>
            <a:ext uri="{FF2B5EF4-FFF2-40B4-BE49-F238E27FC236}">
              <a16:creationId xmlns:a16="http://schemas.microsoft.com/office/drawing/2014/main" id="{3B528CF9-4828-4513-BEFB-670BF54297BD}"/>
            </a:ext>
          </a:extLst>
        </xdr:cNvPr>
        <xdr:cNvPicPr>
          <a:picLocks noChangeAspect="1"/>
        </xdr:cNvPicPr>
      </xdr:nvPicPr>
      <xdr:blipFill>
        <a:blip xmlns:r="http://schemas.openxmlformats.org/officeDocument/2006/relationships" r:embed="rId216"/>
        <a:stretch>
          <a:fillRect/>
        </a:stretch>
      </xdr:blipFill>
      <xdr:spPr>
        <a:xfrm>
          <a:off x="2426277" y="491235421"/>
          <a:ext cx="1281705" cy="1903269"/>
        </a:xfrm>
        <a:prstGeom prst="rect">
          <a:avLst/>
        </a:prstGeom>
      </xdr:spPr>
    </xdr:pic>
    <xdr:clientData/>
  </xdr:twoCellAnchor>
  <xdr:twoCellAnchor editAs="oneCell">
    <xdr:from>
      <xdr:col>3</xdr:col>
      <xdr:colOff>190500</xdr:colOff>
      <xdr:row>253</xdr:row>
      <xdr:rowOff>84860</xdr:rowOff>
    </xdr:from>
    <xdr:to>
      <xdr:col>3</xdr:col>
      <xdr:colOff>1545475</xdr:colOff>
      <xdr:row>253</xdr:row>
      <xdr:rowOff>1888367</xdr:rowOff>
    </xdr:to>
    <xdr:pic>
      <xdr:nvPicPr>
        <xdr:cNvPr id="289" name="Imagen 288">
          <a:extLst>
            <a:ext uri="{FF2B5EF4-FFF2-40B4-BE49-F238E27FC236}">
              <a16:creationId xmlns:a16="http://schemas.microsoft.com/office/drawing/2014/main" id="{C134B4BF-604B-4A3A-BA44-55F2BF3D0D56}"/>
            </a:ext>
          </a:extLst>
        </xdr:cNvPr>
        <xdr:cNvPicPr>
          <a:picLocks noChangeAspect="1"/>
        </xdr:cNvPicPr>
      </xdr:nvPicPr>
      <xdr:blipFill rotWithShape="1">
        <a:blip xmlns:r="http://schemas.openxmlformats.org/officeDocument/2006/relationships" r:embed="rId214"/>
        <a:srcRect b="3093"/>
        <a:stretch/>
      </xdr:blipFill>
      <xdr:spPr>
        <a:xfrm>
          <a:off x="2379518" y="493618405"/>
          <a:ext cx="1347355" cy="1813032"/>
        </a:xfrm>
        <a:prstGeom prst="rect">
          <a:avLst/>
        </a:prstGeom>
      </xdr:spPr>
    </xdr:pic>
    <xdr:clientData/>
  </xdr:twoCellAnchor>
  <xdr:twoCellAnchor editAs="oneCell">
    <xdr:from>
      <xdr:col>3</xdr:col>
      <xdr:colOff>235527</xdr:colOff>
      <xdr:row>254</xdr:row>
      <xdr:rowOff>159328</xdr:rowOff>
    </xdr:from>
    <xdr:to>
      <xdr:col>3</xdr:col>
      <xdr:colOff>1390418</xdr:colOff>
      <xdr:row>254</xdr:row>
      <xdr:rowOff>1921453</xdr:rowOff>
    </xdr:to>
    <xdr:pic>
      <xdr:nvPicPr>
        <xdr:cNvPr id="290" name="Imagen 289">
          <a:extLst>
            <a:ext uri="{FF2B5EF4-FFF2-40B4-BE49-F238E27FC236}">
              <a16:creationId xmlns:a16="http://schemas.microsoft.com/office/drawing/2014/main" id="{B1119D6A-8ADF-42DE-9DD0-659DD7853261}"/>
            </a:ext>
          </a:extLst>
        </xdr:cNvPr>
        <xdr:cNvPicPr>
          <a:picLocks noChangeAspect="1"/>
        </xdr:cNvPicPr>
      </xdr:nvPicPr>
      <xdr:blipFill>
        <a:blip xmlns:r="http://schemas.openxmlformats.org/officeDocument/2006/relationships" r:embed="rId217"/>
        <a:stretch>
          <a:fillRect/>
        </a:stretch>
      </xdr:blipFill>
      <xdr:spPr>
        <a:xfrm>
          <a:off x="2424545" y="495715637"/>
          <a:ext cx="1166321" cy="1752600"/>
        </a:xfrm>
        <a:prstGeom prst="rect">
          <a:avLst/>
        </a:prstGeom>
      </xdr:spPr>
    </xdr:pic>
    <xdr:clientData/>
  </xdr:twoCellAnchor>
  <xdr:twoCellAnchor editAs="oneCell">
    <xdr:from>
      <xdr:col>3</xdr:col>
      <xdr:colOff>228602</xdr:colOff>
      <xdr:row>255</xdr:row>
      <xdr:rowOff>125128</xdr:rowOff>
    </xdr:from>
    <xdr:to>
      <xdr:col>3</xdr:col>
      <xdr:colOff>1447802</xdr:colOff>
      <xdr:row>255</xdr:row>
      <xdr:rowOff>1810432</xdr:rowOff>
    </xdr:to>
    <xdr:pic>
      <xdr:nvPicPr>
        <xdr:cNvPr id="291" name="Imagen 290">
          <a:extLst>
            <a:ext uri="{FF2B5EF4-FFF2-40B4-BE49-F238E27FC236}">
              <a16:creationId xmlns:a16="http://schemas.microsoft.com/office/drawing/2014/main" id="{25F23092-AF18-45F7-9881-894EE5F94C51}"/>
            </a:ext>
          </a:extLst>
        </xdr:cNvPr>
        <xdr:cNvPicPr>
          <a:picLocks noChangeAspect="1"/>
        </xdr:cNvPicPr>
      </xdr:nvPicPr>
      <xdr:blipFill>
        <a:blip xmlns:r="http://schemas.openxmlformats.org/officeDocument/2006/relationships" r:embed="rId218"/>
        <a:stretch>
          <a:fillRect/>
        </a:stretch>
      </xdr:blipFill>
      <xdr:spPr>
        <a:xfrm>
          <a:off x="2417620" y="497787328"/>
          <a:ext cx="1219200" cy="1673874"/>
        </a:xfrm>
        <a:prstGeom prst="rect">
          <a:avLst/>
        </a:prstGeom>
      </xdr:spPr>
    </xdr:pic>
    <xdr:clientData/>
  </xdr:twoCellAnchor>
  <xdr:twoCellAnchor editAs="oneCell">
    <xdr:from>
      <xdr:col>3</xdr:col>
      <xdr:colOff>526472</xdr:colOff>
      <xdr:row>256</xdr:row>
      <xdr:rowOff>100447</xdr:rowOff>
    </xdr:from>
    <xdr:to>
      <xdr:col>3</xdr:col>
      <xdr:colOff>1468582</xdr:colOff>
      <xdr:row>256</xdr:row>
      <xdr:rowOff>1615769</xdr:rowOff>
    </xdr:to>
    <xdr:pic>
      <xdr:nvPicPr>
        <xdr:cNvPr id="292" name="Imagen 291">
          <a:extLst>
            <a:ext uri="{FF2B5EF4-FFF2-40B4-BE49-F238E27FC236}">
              <a16:creationId xmlns:a16="http://schemas.microsoft.com/office/drawing/2014/main" id="{17D811B2-71E0-4B80-8F1D-2FD1A85C7005}"/>
            </a:ext>
          </a:extLst>
        </xdr:cNvPr>
        <xdr:cNvPicPr>
          <a:picLocks noChangeAspect="1"/>
        </xdr:cNvPicPr>
      </xdr:nvPicPr>
      <xdr:blipFill>
        <a:blip xmlns:r="http://schemas.openxmlformats.org/officeDocument/2006/relationships" r:embed="rId219"/>
        <a:stretch>
          <a:fillRect/>
        </a:stretch>
      </xdr:blipFill>
      <xdr:spPr>
        <a:xfrm>
          <a:off x="2715490" y="499840829"/>
          <a:ext cx="942110" cy="1515322"/>
        </a:xfrm>
        <a:prstGeom prst="rect">
          <a:avLst/>
        </a:prstGeom>
      </xdr:spPr>
    </xdr:pic>
    <xdr:clientData/>
  </xdr:twoCellAnchor>
  <xdr:twoCellAnchor editAs="oneCell">
    <xdr:from>
      <xdr:col>3</xdr:col>
      <xdr:colOff>292021</xdr:colOff>
      <xdr:row>257</xdr:row>
      <xdr:rowOff>81395</xdr:rowOff>
    </xdr:from>
    <xdr:to>
      <xdr:col>3</xdr:col>
      <xdr:colOff>1406237</xdr:colOff>
      <xdr:row>257</xdr:row>
      <xdr:rowOff>1849670</xdr:rowOff>
    </xdr:to>
    <xdr:pic>
      <xdr:nvPicPr>
        <xdr:cNvPr id="293" name="Imagen 292">
          <a:extLst>
            <a:ext uri="{FF2B5EF4-FFF2-40B4-BE49-F238E27FC236}">
              <a16:creationId xmlns:a16="http://schemas.microsoft.com/office/drawing/2014/main" id="{E9AE00D9-A2E2-47DE-80EB-83CB8CFA6DC8}"/>
            </a:ext>
          </a:extLst>
        </xdr:cNvPr>
        <xdr:cNvPicPr>
          <a:picLocks noChangeAspect="1"/>
        </xdr:cNvPicPr>
      </xdr:nvPicPr>
      <xdr:blipFill>
        <a:blip xmlns:r="http://schemas.openxmlformats.org/officeDocument/2006/relationships" r:embed="rId220"/>
        <a:stretch>
          <a:fillRect/>
        </a:stretch>
      </xdr:blipFill>
      <xdr:spPr>
        <a:xfrm>
          <a:off x="2481039" y="501629795"/>
          <a:ext cx="1114216" cy="1760655"/>
        </a:xfrm>
        <a:prstGeom prst="rect">
          <a:avLst/>
        </a:prstGeom>
      </xdr:spPr>
    </xdr:pic>
    <xdr:clientData/>
  </xdr:twoCellAnchor>
  <xdr:twoCellAnchor editAs="oneCell">
    <xdr:from>
      <xdr:col>3</xdr:col>
      <xdr:colOff>233797</xdr:colOff>
      <xdr:row>258</xdr:row>
      <xdr:rowOff>119496</xdr:rowOff>
    </xdr:from>
    <xdr:to>
      <xdr:col>3</xdr:col>
      <xdr:colOff>1447800</xdr:colOff>
      <xdr:row>258</xdr:row>
      <xdr:rowOff>1734439</xdr:rowOff>
    </xdr:to>
    <xdr:pic>
      <xdr:nvPicPr>
        <xdr:cNvPr id="294" name="Imagen 293">
          <a:extLst>
            <a:ext uri="{FF2B5EF4-FFF2-40B4-BE49-F238E27FC236}">
              <a16:creationId xmlns:a16="http://schemas.microsoft.com/office/drawing/2014/main" id="{41097706-D37B-49F4-BDEF-4C39B1771EF9}"/>
            </a:ext>
          </a:extLst>
        </xdr:cNvPr>
        <xdr:cNvPicPr>
          <a:picLocks noChangeAspect="1"/>
        </xdr:cNvPicPr>
      </xdr:nvPicPr>
      <xdr:blipFill>
        <a:blip xmlns:r="http://schemas.openxmlformats.org/officeDocument/2006/relationships" r:embed="rId221"/>
        <a:stretch>
          <a:fillRect/>
        </a:stretch>
      </xdr:blipFill>
      <xdr:spPr>
        <a:xfrm>
          <a:off x="2422815" y="503732223"/>
          <a:ext cx="1214003" cy="1599703"/>
        </a:xfrm>
        <a:prstGeom prst="rect">
          <a:avLst/>
        </a:prstGeom>
      </xdr:spPr>
    </xdr:pic>
    <xdr:clientData/>
  </xdr:twoCellAnchor>
  <xdr:twoCellAnchor editAs="oneCell">
    <xdr:from>
      <xdr:col>3</xdr:col>
      <xdr:colOff>385020</xdr:colOff>
      <xdr:row>259</xdr:row>
      <xdr:rowOff>88323</xdr:rowOff>
    </xdr:from>
    <xdr:to>
      <xdr:col>3</xdr:col>
      <xdr:colOff>1447800</xdr:colOff>
      <xdr:row>259</xdr:row>
      <xdr:rowOff>1905334</xdr:rowOff>
    </xdr:to>
    <xdr:pic>
      <xdr:nvPicPr>
        <xdr:cNvPr id="295" name="Imagen 294">
          <a:extLst>
            <a:ext uri="{FF2B5EF4-FFF2-40B4-BE49-F238E27FC236}">
              <a16:creationId xmlns:a16="http://schemas.microsoft.com/office/drawing/2014/main" id="{DBD0FFC3-3476-4D5F-860B-7B9EF48EC9BD}"/>
            </a:ext>
          </a:extLst>
        </xdr:cNvPr>
        <xdr:cNvPicPr>
          <a:picLocks noChangeAspect="1"/>
        </xdr:cNvPicPr>
      </xdr:nvPicPr>
      <xdr:blipFill>
        <a:blip xmlns:r="http://schemas.openxmlformats.org/officeDocument/2006/relationships" r:embed="rId222"/>
        <a:stretch>
          <a:fillRect/>
        </a:stretch>
      </xdr:blipFill>
      <xdr:spPr>
        <a:xfrm>
          <a:off x="2574038" y="505453650"/>
          <a:ext cx="1062780" cy="1817011"/>
        </a:xfrm>
        <a:prstGeom prst="rect">
          <a:avLst/>
        </a:prstGeom>
      </xdr:spPr>
    </xdr:pic>
    <xdr:clientData/>
  </xdr:twoCellAnchor>
  <xdr:oneCellAnchor>
    <xdr:from>
      <xdr:col>3</xdr:col>
      <xdr:colOff>455469</xdr:colOff>
      <xdr:row>119</xdr:row>
      <xdr:rowOff>74469</xdr:rowOff>
    </xdr:from>
    <xdr:ext cx="784514" cy="1274251"/>
    <xdr:pic>
      <xdr:nvPicPr>
        <xdr:cNvPr id="322" name="Imagen 321">
          <a:extLst>
            <a:ext uri="{FF2B5EF4-FFF2-40B4-BE49-F238E27FC236}">
              <a16:creationId xmlns:a16="http://schemas.microsoft.com/office/drawing/2014/main" id="{B53845F5-D8DA-4907-8D1F-8ADC661B0AB1}"/>
            </a:ext>
            <a:ext uri="{147F2762-F138-4A5C-976F-8EAC2B608ADB}">
              <a16:predDERef xmlns:a16="http://schemas.microsoft.com/office/drawing/2014/main" pred="{57A8B054-AA1C-4725-8636-7C7991521F25}"/>
            </a:ext>
          </a:extLst>
        </xdr:cNvPr>
        <xdr:cNvPicPr>
          <a:picLocks noChangeAspect="1"/>
        </xdr:cNvPicPr>
      </xdr:nvPicPr>
      <xdr:blipFill>
        <a:blip xmlns:r="http://schemas.openxmlformats.org/officeDocument/2006/relationships" r:embed="rId223"/>
        <a:stretch>
          <a:fillRect/>
        </a:stretch>
      </xdr:blipFill>
      <xdr:spPr>
        <a:xfrm>
          <a:off x="2644487" y="210164796"/>
          <a:ext cx="784514" cy="1274251"/>
        </a:xfrm>
        <a:prstGeom prst="rect">
          <a:avLst/>
        </a:prstGeom>
      </xdr:spPr>
    </xdr:pic>
    <xdr:clientData/>
  </xdr:oneCellAnchor>
  <xdr:oneCellAnchor>
    <xdr:from>
      <xdr:col>7</xdr:col>
      <xdr:colOff>202131</xdr:colOff>
      <xdr:row>119</xdr:row>
      <xdr:rowOff>239482</xdr:rowOff>
    </xdr:from>
    <xdr:ext cx="265459" cy="1096089"/>
    <xdr:pic>
      <xdr:nvPicPr>
        <xdr:cNvPr id="323" name="Imagen 6">
          <a:extLst>
            <a:ext uri="{FF2B5EF4-FFF2-40B4-BE49-F238E27FC236}">
              <a16:creationId xmlns:a16="http://schemas.microsoft.com/office/drawing/2014/main" id="{C02DD01F-DEB8-43DC-86EA-24C41729C15D}"/>
            </a:ext>
          </a:extLst>
        </xdr:cNvPr>
        <xdr:cNvPicPr>
          <a:picLocks noChangeAspect="1"/>
        </xdr:cNvPicPr>
      </xdr:nvPicPr>
      <xdr:blipFill>
        <a:blip xmlns:r="http://schemas.openxmlformats.org/officeDocument/2006/relationships" r:embed="rId224"/>
        <a:stretch>
          <a:fillRect/>
        </a:stretch>
      </xdr:blipFill>
      <xdr:spPr>
        <a:xfrm rot="5400000">
          <a:off x="6984252" y="3765142"/>
          <a:ext cx="1096089" cy="265459"/>
        </a:xfrm>
        <a:prstGeom prst="rect">
          <a:avLst/>
        </a:prstGeom>
      </xdr:spPr>
    </xdr:pic>
    <xdr:clientData/>
  </xdr:oneCellAnchor>
  <xdr:oneCellAnchor>
    <xdr:from>
      <xdr:col>7</xdr:col>
      <xdr:colOff>192606</xdr:colOff>
      <xdr:row>120</xdr:row>
      <xdr:rowOff>291436</xdr:rowOff>
    </xdr:from>
    <xdr:ext cx="262358" cy="271405"/>
    <xdr:pic>
      <xdr:nvPicPr>
        <xdr:cNvPr id="324" name="Imagen 323">
          <a:extLst>
            <a:ext uri="{FF2B5EF4-FFF2-40B4-BE49-F238E27FC236}">
              <a16:creationId xmlns:a16="http://schemas.microsoft.com/office/drawing/2014/main" id="{11AF0649-4729-4D17-B54C-74F6EE6CC2F4}"/>
            </a:ext>
          </a:extLst>
        </xdr:cNvPr>
        <xdr:cNvPicPr>
          <a:picLocks noChangeAspect="1"/>
        </xdr:cNvPicPr>
      </xdr:nvPicPr>
      <xdr:blipFill>
        <a:blip xmlns:r="http://schemas.openxmlformats.org/officeDocument/2006/relationships" r:embed="rId225"/>
        <a:stretch>
          <a:fillRect/>
        </a:stretch>
      </xdr:blipFill>
      <xdr:spPr>
        <a:xfrm>
          <a:off x="7390042" y="4995054"/>
          <a:ext cx="262358" cy="271405"/>
        </a:xfrm>
        <a:prstGeom prst="rect">
          <a:avLst/>
        </a:prstGeom>
      </xdr:spPr>
    </xdr:pic>
    <xdr:clientData/>
  </xdr:oneCellAnchor>
  <xdr:oneCellAnchor>
    <xdr:from>
      <xdr:col>7</xdr:col>
      <xdr:colOff>199159</xdr:colOff>
      <xdr:row>120</xdr:row>
      <xdr:rowOff>831273</xdr:rowOff>
    </xdr:from>
    <xdr:ext cx="266667" cy="266667"/>
    <xdr:pic>
      <xdr:nvPicPr>
        <xdr:cNvPr id="325" name="Imagen 324">
          <a:extLst>
            <a:ext uri="{FF2B5EF4-FFF2-40B4-BE49-F238E27FC236}">
              <a16:creationId xmlns:a16="http://schemas.microsoft.com/office/drawing/2014/main" id="{419D1390-9301-43D0-982F-67F40A7C5BAC}"/>
            </a:ext>
          </a:extLst>
        </xdr:cNvPr>
        <xdr:cNvPicPr>
          <a:picLocks noChangeAspect="1"/>
        </xdr:cNvPicPr>
      </xdr:nvPicPr>
      <xdr:blipFill>
        <a:blip xmlns:r="http://schemas.openxmlformats.org/officeDocument/2006/relationships" r:embed="rId226"/>
        <a:stretch>
          <a:fillRect/>
        </a:stretch>
      </xdr:blipFill>
      <xdr:spPr>
        <a:xfrm>
          <a:off x="7396595" y="5534891"/>
          <a:ext cx="266667" cy="266667"/>
        </a:xfrm>
        <a:prstGeom prst="rect">
          <a:avLst/>
        </a:prstGeom>
      </xdr:spPr>
    </xdr:pic>
    <xdr:clientData/>
  </xdr:oneCellAnchor>
  <xdr:oneCellAnchor>
    <xdr:from>
      <xdr:col>3</xdr:col>
      <xdr:colOff>497032</xdr:colOff>
      <xdr:row>120</xdr:row>
      <xdr:rowOff>183574</xdr:rowOff>
    </xdr:from>
    <xdr:ext cx="787978" cy="1172875"/>
    <xdr:pic>
      <xdr:nvPicPr>
        <xdr:cNvPr id="326" name="Imagen 325">
          <a:extLst>
            <a:ext uri="{FF2B5EF4-FFF2-40B4-BE49-F238E27FC236}">
              <a16:creationId xmlns:a16="http://schemas.microsoft.com/office/drawing/2014/main" id="{AEC60443-41DE-4709-A322-552654BFD799}"/>
            </a:ext>
          </a:extLst>
        </xdr:cNvPr>
        <xdr:cNvPicPr>
          <a:picLocks noChangeAspect="1"/>
        </xdr:cNvPicPr>
      </xdr:nvPicPr>
      <xdr:blipFill>
        <a:blip xmlns:r="http://schemas.openxmlformats.org/officeDocument/2006/relationships" r:embed="rId227"/>
        <a:stretch>
          <a:fillRect/>
        </a:stretch>
      </xdr:blipFill>
      <xdr:spPr>
        <a:xfrm>
          <a:off x="2686050" y="211763265"/>
          <a:ext cx="787978" cy="1172875"/>
        </a:xfrm>
        <a:prstGeom prst="rect">
          <a:avLst/>
        </a:prstGeom>
      </xdr:spPr>
    </xdr:pic>
    <xdr:clientData/>
  </xdr:oneCellAnchor>
  <xdr:oneCellAnchor>
    <xdr:from>
      <xdr:col>3</xdr:col>
      <xdr:colOff>438150</xdr:colOff>
      <xdr:row>121</xdr:row>
      <xdr:rowOff>38100</xdr:rowOff>
    </xdr:from>
    <xdr:ext cx="981075" cy="1466850"/>
    <xdr:pic>
      <xdr:nvPicPr>
        <xdr:cNvPr id="327" name="Imagen 326">
          <a:extLst>
            <a:ext uri="{FF2B5EF4-FFF2-40B4-BE49-F238E27FC236}">
              <a16:creationId xmlns:a16="http://schemas.microsoft.com/office/drawing/2014/main" id="{6DF53164-4E53-48F4-8C08-1E6C1D6FF7EB}"/>
            </a:ext>
            <a:ext uri="{147F2762-F138-4A5C-976F-8EAC2B608ADB}">
              <a16:predDERef xmlns:a16="http://schemas.microsoft.com/office/drawing/2014/main" pred="{66E489ED-E796-49EC-B6B3-49E242A99AC0}"/>
            </a:ext>
          </a:extLst>
        </xdr:cNvPr>
        <xdr:cNvPicPr>
          <a:picLocks noChangeAspect="1"/>
        </xdr:cNvPicPr>
      </xdr:nvPicPr>
      <xdr:blipFill>
        <a:blip xmlns:r="http://schemas.openxmlformats.org/officeDocument/2006/relationships" r:embed="rId228"/>
        <a:stretch>
          <a:fillRect/>
        </a:stretch>
      </xdr:blipFill>
      <xdr:spPr>
        <a:xfrm>
          <a:off x="2627168" y="6348845"/>
          <a:ext cx="981075" cy="1466850"/>
        </a:xfrm>
        <a:prstGeom prst="rect">
          <a:avLst/>
        </a:prstGeom>
      </xdr:spPr>
    </xdr:pic>
    <xdr:clientData/>
  </xdr:oneCellAnchor>
  <xdr:oneCellAnchor>
    <xdr:from>
      <xdr:col>7</xdr:col>
      <xdr:colOff>234980</xdr:colOff>
      <xdr:row>121</xdr:row>
      <xdr:rowOff>111386</xdr:rowOff>
    </xdr:from>
    <xdr:ext cx="206634" cy="1379584"/>
    <xdr:pic>
      <xdr:nvPicPr>
        <xdr:cNvPr id="328" name="Imagen 327">
          <a:extLst>
            <a:ext uri="{FF2B5EF4-FFF2-40B4-BE49-F238E27FC236}">
              <a16:creationId xmlns:a16="http://schemas.microsoft.com/office/drawing/2014/main" id="{291EBBF6-0A01-4B6C-9557-926EF076B523}"/>
            </a:ext>
          </a:extLst>
        </xdr:cNvPr>
        <xdr:cNvPicPr>
          <a:picLocks noChangeAspect="1"/>
        </xdr:cNvPicPr>
      </xdr:nvPicPr>
      <xdr:blipFill>
        <a:blip xmlns:r="http://schemas.openxmlformats.org/officeDocument/2006/relationships" r:embed="rId229"/>
        <a:stretch>
          <a:fillRect/>
        </a:stretch>
      </xdr:blipFill>
      <xdr:spPr>
        <a:xfrm rot="5400000">
          <a:off x="6845941" y="7008606"/>
          <a:ext cx="1379584" cy="206634"/>
        </a:xfrm>
        <a:prstGeom prst="rect">
          <a:avLst/>
        </a:prstGeom>
      </xdr:spPr>
    </xdr:pic>
    <xdr:clientData/>
  </xdr:oneCellAnchor>
  <xdr:oneCellAnchor>
    <xdr:from>
      <xdr:col>3</xdr:col>
      <xdr:colOff>458933</xdr:colOff>
      <xdr:row>122</xdr:row>
      <xdr:rowOff>77933</xdr:rowOff>
    </xdr:from>
    <xdr:ext cx="987136" cy="1422637"/>
    <xdr:pic>
      <xdr:nvPicPr>
        <xdr:cNvPr id="329" name="Imagen 328">
          <a:extLst>
            <a:ext uri="{FF2B5EF4-FFF2-40B4-BE49-F238E27FC236}">
              <a16:creationId xmlns:a16="http://schemas.microsoft.com/office/drawing/2014/main" id="{A7A22F58-ED33-4403-8F9D-CE0E0C9F4FFD}"/>
            </a:ext>
          </a:extLst>
        </xdr:cNvPr>
        <xdr:cNvPicPr>
          <a:picLocks noChangeAspect="1"/>
        </xdr:cNvPicPr>
      </xdr:nvPicPr>
      <xdr:blipFill>
        <a:blip xmlns:r="http://schemas.openxmlformats.org/officeDocument/2006/relationships" r:embed="rId230"/>
        <a:stretch>
          <a:fillRect/>
        </a:stretch>
      </xdr:blipFill>
      <xdr:spPr>
        <a:xfrm>
          <a:off x="2647951" y="7981951"/>
          <a:ext cx="987136" cy="1422637"/>
        </a:xfrm>
        <a:prstGeom prst="rect">
          <a:avLst/>
        </a:prstGeom>
      </xdr:spPr>
    </xdr:pic>
    <xdr:clientData/>
  </xdr:oneCellAnchor>
  <xdr:oneCellAnchor>
    <xdr:from>
      <xdr:col>7</xdr:col>
      <xdr:colOff>232385</xdr:colOff>
      <xdr:row>122</xdr:row>
      <xdr:rowOff>105322</xdr:rowOff>
    </xdr:from>
    <xdr:ext cx="198515" cy="1323432"/>
    <xdr:pic>
      <xdr:nvPicPr>
        <xdr:cNvPr id="330" name="Imagen 329">
          <a:extLst>
            <a:ext uri="{FF2B5EF4-FFF2-40B4-BE49-F238E27FC236}">
              <a16:creationId xmlns:a16="http://schemas.microsoft.com/office/drawing/2014/main" id="{91F194FD-494C-4C7F-B603-DFCD23FB5081}"/>
            </a:ext>
          </a:extLst>
        </xdr:cNvPr>
        <xdr:cNvPicPr>
          <a:picLocks noChangeAspect="1"/>
        </xdr:cNvPicPr>
      </xdr:nvPicPr>
      <xdr:blipFill>
        <a:blip xmlns:r="http://schemas.openxmlformats.org/officeDocument/2006/relationships" r:embed="rId231"/>
        <a:stretch>
          <a:fillRect/>
        </a:stretch>
      </xdr:blipFill>
      <xdr:spPr>
        <a:xfrm rot="5400000">
          <a:off x="6867363" y="8571798"/>
          <a:ext cx="1323432" cy="198515"/>
        </a:xfrm>
        <a:prstGeom prst="rect">
          <a:avLst/>
        </a:prstGeom>
      </xdr:spPr>
    </xdr:pic>
    <xdr:clientData/>
  </xdr:oneCellAnchor>
  <xdr:oneCellAnchor>
    <xdr:from>
      <xdr:col>3</xdr:col>
      <xdr:colOff>536865</xdr:colOff>
      <xdr:row>123</xdr:row>
      <xdr:rowOff>55470</xdr:rowOff>
    </xdr:from>
    <xdr:ext cx="865908" cy="1488314"/>
    <xdr:pic>
      <xdr:nvPicPr>
        <xdr:cNvPr id="331" name="Imagen 330">
          <a:extLst>
            <a:ext uri="{FF2B5EF4-FFF2-40B4-BE49-F238E27FC236}">
              <a16:creationId xmlns:a16="http://schemas.microsoft.com/office/drawing/2014/main" id="{1C223A7A-183F-4202-8E8A-AF300B4D8AA0}"/>
            </a:ext>
          </a:extLst>
        </xdr:cNvPr>
        <xdr:cNvPicPr>
          <a:picLocks noChangeAspect="1"/>
        </xdr:cNvPicPr>
      </xdr:nvPicPr>
      <xdr:blipFill rotWithShape="1">
        <a:blip xmlns:r="http://schemas.openxmlformats.org/officeDocument/2006/relationships" r:embed="rId232"/>
        <a:srcRect t="3963"/>
        <a:stretch/>
      </xdr:blipFill>
      <xdr:spPr>
        <a:xfrm>
          <a:off x="2725883" y="9552761"/>
          <a:ext cx="865908" cy="1488314"/>
        </a:xfrm>
        <a:prstGeom prst="rect">
          <a:avLst/>
        </a:prstGeom>
      </xdr:spPr>
    </xdr:pic>
    <xdr:clientData/>
  </xdr:oneCellAnchor>
  <xdr:oneCellAnchor>
    <xdr:from>
      <xdr:col>7</xdr:col>
      <xdr:colOff>238013</xdr:colOff>
      <xdr:row>123</xdr:row>
      <xdr:rowOff>82378</xdr:rowOff>
    </xdr:from>
    <xdr:ext cx="203601" cy="1341368"/>
    <xdr:pic>
      <xdr:nvPicPr>
        <xdr:cNvPr id="332" name="Imagen 331">
          <a:extLst>
            <a:ext uri="{FF2B5EF4-FFF2-40B4-BE49-F238E27FC236}">
              <a16:creationId xmlns:a16="http://schemas.microsoft.com/office/drawing/2014/main" id="{59526DA7-92BE-4234-A726-D36EABFFBD62}"/>
            </a:ext>
          </a:extLst>
        </xdr:cNvPr>
        <xdr:cNvPicPr>
          <a:picLocks noChangeAspect="1"/>
        </xdr:cNvPicPr>
      </xdr:nvPicPr>
      <xdr:blipFill>
        <a:blip xmlns:r="http://schemas.openxmlformats.org/officeDocument/2006/relationships" r:embed="rId233"/>
        <a:stretch>
          <a:fillRect/>
        </a:stretch>
      </xdr:blipFill>
      <xdr:spPr>
        <a:xfrm rot="5400000">
          <a:off x="6866566" y="10148552"/>
          <a:ext cx="1341368" cy="203601"/>
        </a:xfrm>
        <a:prstGeom prst="rect">
          <a:avLst/>
        </a:prstGeom>
      </xdr:spPr>
    </xdr:pic>
    <xdr:clientData/>
  </xdr:oneCellAnchor>
  <xdr:oneCellAnchor>
    <xdr:from>
      <xdr:col>7</xdr:col>
      <xdr:colOff>231497</xdr:colOff>
      <xdr:row>124</xdr:row>
      <xdr:rowOff>36936</xdr:rowOff>
    </xdr:from>
    <xdr:ext cx="184082" cy="1478408"/>
    <xdr:pic>
      <xdr:nvPicPr>
        <xdr:cNvPr id="333" name="Imagen 332">
          <a:extLst>
            <a:ext uri="{FF2B5EF4-FFF2-40B4-BE49-F238E27FC236}">
              <a16:creationId xmlns:a16="http://schemas.microsoft.com/office/drawing/2014/main" id="{AC2957F0-ABE6-461C-A235-A6F6ECCE3D05}"/>
            </a:ext>
          </a:extLst>
        </xdr:cNvPr>
        <xdr:cNvPicPr>
          <a:picLocks noChangeAspect="1"/>
        </xdr:cNvPicPr>
      </xdr:nvPicPr>
      <xdr:blipFill>
        <a:blip xmlns:r="http://schemas.openxmlformats.org/officeDocument/2006/relationships" r:embed="rId234"/>
        <a:stretch>
          <a:fillRect/>
        </a:stretch>
      </xdr:blipFill>
      <xdr:spPr>
        <a:xfrm rot="5400000">
          <a:off x="6781770" y="11774663"/>
          <a:ext cx="1478408" cy="184082"/>
        </a:xfrm>
        <a:prstGeom prst="rect">
          <a:avLst/>
        </a:prstGeom>
      </xdr:spPr>
    </xdr:pic>
    <xdr:clientData/>
  </xdr:oneCellAnchor>
  <xdr:oneCellAnchor>
    <xdr:from>
      <xdr:col>3</xdr:col>
      <xdr:colOff>372342</xdr:colOff>
      <xdr:row>124</xdr:row>
      <xdr:rowOff>60615</xdr:rowOff>
    </xdr:from>
    <xdr:ext cx="1056408" cy="1482312"/>
    <xdr:pic>
      <xdr:nvPicPr>
        <xdr:cNvPr id="334" name="Imagen 333">
          <a:extLst>
            <a:ext uri="{FF2B5EF4-FFF2-40B4-BE49-F238E27FC236}">
              <a16:creationId xmlns:a16="http://schemas.microsoft.com/office/drawing/2014/main" id="{1B01568F-7676-4489-A7FA-7D05984FC7F6}"/>
            </a:ext>
          </a:extLst>
        </xdr:cNvPr>
        <xdr:cNvPicPr>
          <a:picLocks noChangeAspect="1"/>
        </xdr:cNvPicPr>
      </xdr:nvPicPr>
      <xdr:blipFill>
        <a:blip xmlns:r="http://schemas.openxmlformats.org/officeDocument/2006/relationships" r:embed="rId235"/>
        <a:stretch>
          <a:fillRect/>
        </a:stretch>
      </xdr:blipFill>
      <xdr:spPr>
        <a:xfrm>
          <a:off x="2561360" y="11151179"/>
          <a:ext cx="1056408" cy="1482312"/>
        </a:xfrm>
        <a:prstGeom prst="rect">
          <a:avLst/>
        </a:prstGeom>
      </xdr:spPr>
    </xdr:pic>
    <xdr:clientData/>
  </xdr:oneCellAnchor>
  <xdr:twoCellAnchor>
    <xdr:from>
      <xdr:col>0</xdr:col>
      <xdr:colOff>263237</xdr:colOff>
      <xdr:row>2</xdr:row>
      <xdr:rowOff>90055</xdr:rowOff>
    </xdr:from>
    <xdr:to>
      <xdr:col>5</xdr:col>
      <xdr:colOff>788151</xdr:colOff>
      <xdr:row>10</xdr:row>
      <xdr:rowOff>159328</xdr:rowOff>
    </xdr:to>
    <xdr:sp macro="" textlink="">
      <xdr:nvSpPr>
        <xdr:cNvPr id="6" name="CuadroTexto 210">
          <a:extLst>
            <a:ext uri="{FF2B5EF4-FFF2-40B4-BE49-F238E27FC236}">
              <a16:creationId xmlns:a16="http://schemas.microsoft.com/office/drawing/2014/main" id="{3C667B20-A766-4D8C-BC2A-71376821839A}"/>
            </a:ext>
            <a:ext uri="{147F2762-F138-4A5C-976F-8EAC2B608ADB}">
              <a16:predDERef xmlns:a16="http://schemas.microsoft.com/office/drawing/2014/main" pred="{8C700EA1-D42E-4FA8-9144-CA459BD7AFE1}"/>
            </a:ext>
          </a:extLst>
        </xdr:cNvPr>
        <xdr:cNvSpPr txBox="1"/>
      </xdr:nvSpPr>
      <xdr:spPr>
        <a:xfrm>
          <a:off x="263237" y="748146"/>
          <a:ext cx="6212205" cy="19812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100" b="1" i="0" u="none" strike="noStrike">
              <a:solidFill>
                <a:schemeClr val="tx1"/>
              </a:solidFill>
              <a:latin typeface="Aptos Narrow" panose="020B0004020202020204" pitchFamily="34" charset="0"/>
            </a:rPr>
            <a:t>Aspectos Relevantes de Offichairs</a:t>
          </a:r>
          <a:r>
            <a:rPr lang="en-US" sz="1100" b="1" i="0" u="none" strike="noStrike" baseline="0">
              <a:solidFill>
                <a:schemeClr val="tx1"/>
              </a:solidFill>
              <a:latin typeface="Aptos Narrow" panose="020B0004020202020204" pitchFamily="34" charset="0"/>
            </a:rPr>
            <a:t> </a:t>
          </a:r>
          <a:endParaRPr lang="en-US" sz="1100" b="0" i="0" u="none" strike="noStrike">
            <a:solidFill>
              <a:schemeClr val="tx1"/>
            </a:solidFill>
            <a:latin typeface="Aptos Narrow" panose="020B0004020202020204" pitchFamily="34" charset="0"/>
          </a:endParaRPr>
        </a:p>
        <a:p>
          <a:pPr marL="0" indent="0" algn="l"/>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1) Es un proveedor  de</a:t>
          </a:r>
          <a:r>
            <a:rPr lang="en-US" sz="1100" b="0" i="0" u="none" strike="noStrike" baseline="0">
              <a:solidFill>
                <a:schemeClr val="tx1"/>
              </a:solidFill>
              <a:latin typeface="Aptos Narrow" panose="020B0004020202020204" pitchFamily="34" charset="0"/>
            </a:rPr>
            <a:t> alto flujo, su fortaleza son las sillas con malla de diferentes colores </a:t>
          </a:r>
        </a:p>
        <a:p>
          <a:pPr marL="0" indent="0" algn="l"/>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2)</a:t>
          </a:r>
          <a:r>
            <a:rPr lang="en-US" sz="1100" b="0" i="0" u="none" strike="noStrike" baseline="0">
              <a:solidFill>
                <a:schemeClr val="tx1"/>
              </a:solidFill>
              <a:latin typeface="Aptos Narrow" panose="020B0004020202020204" pitchFamily="34" charset="0"/>
            </a:rPr>
            <a:t> No maneja compra minima </a:t>
          </a:r>
        </a:p>
        <a:p>
          <a:pPr marL="0" indent="0" algn="l"/>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3) Por favor confirmar existencias y tiempos de entrega al momento de realizar un cierre.</a:t>
          </a:r>
        </a:p>
      </xdr:txBody>
    </xdr:sp>
    <xdr:clientData/>
  </xdr:twoCellAnchor>
  <xdr:twoCellAnchor editAs="oneCell">
    <xdr:from>
      <xdr:col>3</xdr:col>
      <xdr:colOff>257869</xdr:colOff>
      <xdr:row>260</xdr:row>
      <xdr:rowOff>41391</xdr:rowOff>
    </xdr:from>
    <xdr:to>
      <xdr:col>3</xdr:col>
      <xdr:colOff>1486625</xdr:colOff>
      <xdr:row>260</xdr:row>
      <xdr:rowOff>1870365</xdr:rowOff>
    </xdr:to>
    <xdr:pic>
      <xdr:nvPicPr>
        <xdr:cNvPr id="7" name="Imagen 6">
          <a:extLst>
            <a:ext uri="{FF2B5EF4-FFF2-40B4-BE49-F238E27FC236}">
              <a16:creationId xmlns:a16="http://schemas.microsoft.com/office/drawing/2014/main" id="{E37D1085-D9F7-44F1-85DC-E0F1ED813872}"/>
            </a:ext>
          </a:extLst>
        </xdr:cNvPr>
        <xdr:cNvPicPr>
          <a:picLocks noChangeAspect="1"/>
        </xdr:cNvPicPr>
      </xdr:nvPicPr>
      <xdr:blipFill>
        <a:blip xmlns:r="http://schemas.openxmlformats.org/officeDocument/2006/relationships" r:embed="rId236"/>
        <a:stretch>
          <a:fillRect/>
        </a:stretch>
      </xdr:blipFill>
      <xdr:spPr>
        <a:xfrm>
          <a:off x="2439960" y="507524732"/>
          <a:ext cx="1228756" cy="1828974"/>
        </a:xfrm>
        <a:prstGeom prst="rect">
          <a:avLst/>
        </a:prstGeom>
      </xdr:spPr>
    </xdr:pic>
    <xdr:clientData/>
  </xdr:twoCellAnchor>
  <xdr:twoCellAnchor editAs="oneCell">
    <xdr:from>
      <xdr:col>3</xdr:col>
      <xdr:colOff>311221</xdr:colOff>
      <xdr:row>261</xdr:row>
      <xdr:rowOff>124168</xdr:rowOff>
    </xdr:from>
    <xdr:to>
      <xdr:col>3</xdr:col>
      <xdr:colOff>1427885</xdr:colOff>
      <xdr:row>261</xdr:row>
      <xdr:rowOff>1921642</xdr:rowOff>
    </xdr:to>
    <xdr:pic>
      <xdr:nvPicPr>
        <xdr:cNvPr id="8" name="Imagen 7">
          <a:extLst>
            <a:ext uri="{FF2B5EF4-FFF2-40B4-BE49-F238E27FC236}">
              <a16:creationId xmlns:a16="http://schemas.microsoft.com/office/drawing/2014/main" id="{80D80D4C-4367-42B1-BF17-D8B388030EE6}"/>
            </a:ext>
          </a:extLst>
        </xdr:cNvPr>
        <xdr:cNvPicPr>
          <a:picLocks noChangeAspect="1"/>
        </xdr:cNvPicPr>
      </xdr:nvPicPr>
      <xdr:blipFill>
        <a:blip xmlns:r="http://schemas.openxmlformats.org/officeDocument/2006/relationships" r:embed="rId237"/>
        <a:stretch>
          <a:fillRect/>
        </a:stretch>
      </xdr:blipFill>
      <xdr:spPr>
        <a:xfrm>
          <a:off x="2493312" y="509581782"/>
          <a:ext cx="1126189" cy="1793664"/>
        </a:xfrm>
        <a:prstGeom prst="rect">
          <a:avLst/>
        </a:prstGeom>
      </xdr:spPr>
    </xdr:pic>
    <xdr:clientData/>
  </xdr:twoCellAnchor>
  <xdr:twoCellAnchor editAs="oneCell">
    <xdr:from>
      <xdr:col>3</xdr:col>
      <xdr:colOff>446305</xdr:colOff>
      <xdr:row>262</xdr:row>
      <xdr:rowOff>132829</xdr:rowOff>
    </xdr:from>
    <xdr:to>
      <xdr:col>3</xdr:col>
      <xdr:colOff>1450917</xdr:colOff>
      <xdr:row>262</xdr:row>
      <xdr:rowOff>1845042</xdr:rowOff>
    </xdr:to>
    <xdr:pic>
      <xdr:nvPicPr>
        <xdr:cNvPr id="9" name="Imagen 8">
          <a:extLst>
            <a:ext uri="{FF2B5EF4-FFF2-40B4-BE49-F238E27FC236}">
              <a16:creationId xmlns:a16="http://schemas.microsoft.com/office/drawing/2014/main" id="{E7E43C98-889B-46FD-B6CE-E112E08A3754}"/>
            </a:ext>
          </a:extLst>
        </xdr:cNvPr>
        <xdr:cNvPicPr>
          <a:picLocks noChangeAspect="1"/>
        </xdr:cNvPicPr>
      </xdr:nvPicPr>
      <xdr:blipFill>
        <a:blip xmlns:r="http://schemas.openxmlformats.org/officeDocument/2006/relationships" r:embed="rId238"/>
        <a:stretch>
          <a:fillRect/>
        </a:stretch>
      </xdr:blipFill>
      <xdr:spPr>
        <a:xfrm>
          <a:off x="2628396" y="511322261"/>
          <a:ext cx="1004612" cy="1704593"/>
        </a:xfrm>
        <a:prstGeom prst="rect">
          <a:avLst/>
        </a:prstGeom>
      </xdr:spPr>
    </xdr:pic>
    <xdr:clientData/>
  </xdr:twoCellAnchor>
  <xdr:twoCellAnchor editAs="oneCell">
    <xdr:from>
      <xdr:col>3</xdr:col>
      <xdr:colOff>450274</xdr:colOff>
      <xdr:row>263</xdr:row>
      <xdr:rowOff>77608</xdr:rowOff>
    </xdr:from>
    <xdr:to>
      <xdr:col>3</xdr:col>
      <xdr:colOff>1618212</xdr:colOff>
      <xdr:row>263</xdr:row>
      <xdr:rowOff>1807696</xdr:rowOff>
    </xdr:to>
    <xdr:pic>
      <xdr:nvPicPr>
        <xdr:cNvPr id="10" name="Imagen 9">
          <a:extLst>
            <a:ext uri="{FF2B5EF4-FFF2-40B4-BE49-F238E27FC236}">
              <a16:creationId xmlns:a16="http://schemas.microsoft.com/office/drawing/2014/main" id="{D985DF68-405D-4C49-9650-11800024A7A8}"/>
            </a:ext>
          </a:extLst>
        </xdr:cNvPr>
        <xdr:cNvPicPr>
          <a:picLocks noChangeAspect="1"/>
        </xdr:cNvPicPr>
      </xdr:nvPicPr>
      <xdr:blipFill>
        <a:blip xmlns:r="http://schemas.openxmlformats.org/officeDocument/2006/relationships" r:embed="rId239"/>
        <a:stretch>
          <a:fillRect/>
        </a:stretch>
      </xdr:blipFill>
      <xdr:spPr>
        <a:xfrm>
          <a:off x="2632365" y="513241313"/>
          <a:ext cx="1164128" cy="1718658"/>
        </a:xfrm>
        <a:prstGeom prst="rect">
          <a:avLst/>
        </a:prstGeom>
      </xdr:spPr>
    </xdr:pic>
    <xdr:clientData/>
  </xdr:twoCellAnchor>
  <xdr:twoCellAnchor editAs="oneCell">
    <xdr:from>
      <xdr:col>3</xdr:col>
      <xdr:colOff>437803</xdr:colOff>
      <xdr:row>264</xdr:row>
      <xdr:rowOff>131791</xdr:rowOff>
    </xdr:from>
    <xdr:to>
      <xdr:col>3</xdr:col>
      <xdr:colOff>1507548</xdr:colOff>
      <xdr:row>264</xdr:row>
      <xdr:rowOff>1828512</xdr:rowOff>
    </xdr:to>
    <xdr:pic>
      <xdr:nvPicPr>
        <xdr:cNvPr id="11" name="Imagen 10">
          <a:extLst>
            <a:ext uri="{FF2B5EF4-FFF2-40B4-BE49-F238E27FC236}">
              <a16:creationId xmlns:a16="http://schemas.microsoft.com/office/drawing/2014/main" id="{B049CA19-3510-4605-B071-6FF42D30DFEA}"/>
            </a:ext>
          </a:extLst>
        </xdr:cNvPr>
        <xdr:cNvPicPr>
          <a:picLocks noChangeAspect="1"/>
        </xdr:cNvPicPr>
      </xdr:nvPicPr>
      <xdr:blipFill>
        <a:blip xmlns:r="http://schemas.openxmlformats.org/officeDocument/2006/relationships" r:embed="rId240"/>
        <a:stretch>
          <a:fillRect/>
        </a:stretch>
      </xdr:blipFill>
      <xdr:spPr>
        <a:xfrm>
          <a:off x="2619894" y="515278427"/>
          <a:ext cx="1062125" cy="1696721"/>
        </a:xfrm>
        <a:prstGeom prst="rect">
          <a:avLst/>
        </a:prstGeom>
      </xdr:spPr>
    </xdr:pic>
    <xdr:clientData/>
  </xdr:twoCellAnchor>
  <xdr:twoCellAnchor editAs="oneCell">
    <xdr:from>
      <xdr:col>3</xdr:col>
      <xdr:colOff>391232</xdr:colOff>
      <xdr:row>265</xdr:row>
      <xdr:rowOff>116379</xdr:rowOff>
    </xdr:from>
    <xdr:to>
      <xdr:col>3</xdr:col>
      <xdr:colOff>1546168</xdr:colOff>
      <xdr:row>265</xdr:row>
      <xdr:rowOff>1654644</xdr:rowOff>
    </xdr:to>
    <xdr:pic>
      <xdr:nvPicPr>
        <xdr:cNvPr id="12" name="Imagen 11">
          <a:extLst>
            <a:ext uri="{FF2B5EF4-FFF2-40B4-BE49-F238E27FC236}">
              <a16:creationId xmlns:a16="http://schemas.microsoft.com/office/drawing/2014/main" id="{68605598-A95F-449F-9EC5-853A5FF6BFD2}"/>
            </a:ext>
          </a:extLst>
        </xdr:cNvPr>
        <xdr:cNvPicPr>
          <a:picLocks noChangeAspect="1"/>
        </xdr:cNvPicPr>
      </xdr:nvPicPr>
      <xdr:blipFill>
        <a:blip xmlns:r="http://schemas.openxmlformats.org/officeDocument/2006/relationships" r:embed="rId241"/>
        <a:stretch>
          <a:fillRect/>
        </a:stretch>
      </xdr:blipFill>
      <xdr:spPr>
        <a:xfrm>
          <a:off x="2573323" y="517245947"/>
          <a:ext cx="1162556" cy="1530645"/>
        </a:xfrm>
        <a:prstGeom prst="rect">
          <a:avLst/>
        </a:prstGeom>
      </xdr:spPr>
    </xdr:pic>
    <xdr:clientData/>
  </xdr:twoCellAnchor>
  <xdr:twoCellAnchor editAs="oneCell">
    <xdr:from>
      <xdr:col>3</xdr:col>
      <xdr:colOff>372341</xdr:colOff>
      <xdr:row>266</xdr:row>
      <xdr:rowOff>86591</xdr:rowOff>
    </xdr:from>
    <xdr:to>
      <xdr:col>3</xdr:col>
      <xdr:colOff>1581670</xdr:colOff>
      <xdr:row>266</xdr:row>
      <xdr:rowOff>1809941</xdr:rowOff>
    </xdr:to>
    <xdr:pic>
      <xdr:nvPicPr>
        <xdr:cNvPr id="13" name="Imagen 12">
          <a:extLst>
            <a:ext uri="{FF2B5EF4-FFF2-40B4-BE49-F238E27FC236}">
              <a16:creationId xmlns:a16="http://schemas.microsoft.com/office/drawing/2014/main" id="{854CDEC1-914D-426A-A284-B40ECA6032CF}"/>
            </a:ext>
          </a:extLst>
        </xdr:cNvPr>
        <xdr:cNvPicPr>
          <a:picLocks noChangeAspect="1"/>
        </xdr:cNvPicPr>
      </xdr:nvPicPr>
      <xdr:blipFill>
        <a:blip xmlns:r="http://schemas.openxmlformats.org/officeDocument/2006/relationships" r:embed="rId242"/>
        <a:stretch>
          <a:fillRect/>
        </a:stretch>
      </xdr:blipFill>
      <xdr:spPr>
        <a:xfrm>
          <a:off x="2554432" y="519199091"/>
          <a:ext cx="1199804" cy="1710015"/>
        </a:xfrm>
        <a:prstGeom prst="rect">
          <a:avLst/>
        </a:prstGeom>
      </xdr:spPr>
    </xdr:pic>
    <xdr:clientData/>
  </xdr:twoCellAnchor>
  <xdr:twoCellAnchor editAs="oneCell">
    <xdr:from>
      <xdr:col>3</xdr:col>
      <xdr:colOff>369398</xdr:colOff>
      <xdr:row>267</xdr:row>
      <xdr:rowOff>133697</xdr:rowOff>
    </xdr:from>
    <xdr:to>
      <xdr:col>3</xdr:col>
      <xdr:colOff>1505644</xdr:colOff>
      <xdr:row>267</xdr:row>
      <xdr:rowOff>1808155</xdr:rowOff>
    </xdr:to>
    <xdr:pic>
      <xdr:nvPicPr>
        <xdr:cNvPr id="14" name="Imagen 13">
          <a:extLst>
            <a:ext uri="{FF2B5EF4-FFF2-40B4-BE49-F238E27FC236}">
              <a16:creationId xmlns:a16="http://schemas.microsoft.com/office/drawing/2014/main" id="{1A1C6AD2-0CD7-468B-86BE-CB28C94F5694}"/>
            </a:ext>
          </a:extLst>
        </xdr:cNvPr>
        <xdr:cNvPicPr>
          <a:picLocks noChangeAspect="1"/>
        </xdr:cNvPicPr>
      </xdr:nvPicPr>
      <xdr:blipFill>
        <a:blip xmlns:r="http://schemas.openxmlformats.org/officeDocument/2006/relationships" r:embed="rId243"/>
        <a:stretch>
          <a:fillRect/>
        </a:stretch>
      </xdr:blipFill>
      <xdr:spPr>
        <a:xfrm>
          <a:off x="2551489" y="521229129"/>
          <a:ext cx="1128626" cy="1685888"/>
        </a:xfrm>
        <a:prstGeom prst="rect">
          <a:avLst/>
        </a:prstGeom>
      </xdr:spPr>
    </xdr:pic>
    <xdr:clientData/>
  </xdr:twoCellAnchor>
  <xdr:twoCellAnchor editAs="oneCell">
    <xdr:from>
      <xdr:col>3</xdr:col>
      <xdr:colOff>403922</xdr:colOff>
      <xdr:row>268</xdr:row>
      <xdr:rowOff>123131</xdr:rowOff>
    </xdr:from>
    <xdr:to>
      <xdr:col>3</xdr:col>
      <xdr:colOff>1427884</xdr:colOff>
      <xdr:row>268</xdr:row>
      <xdr:rowOff>1832060</xdr:rowOff>
    </xdr:to>
    <xdr:pic>
      <xdr:nvPicPr>
        <xdr:cNvPr id="15" name="Imagen 14">
          <a:extLst>
            <a:ext uri="{FF2B5EF4-FFF2-40B4-BE49-F238E27FC236}">
              <a16:creationId xmlns:a16="http://schemas.microsoft.com/office/drawing/2014/main" id="{BF3B5CB4-196D-41CF-B911-5B8A0C54E908}"/>
            </a:ext>
          </a:extLst>
        </xdr:cNvPr>
        <xdr:cNvPicPr>
          <a:picLocks noChangeAspect="1"/>
        </xdr:cNvPicPr>
      </xdr:nvPicPr>
      <xdr:blipFill>
        <a:blip xmlns:r="http://schemas.openxmlformats.org/officeDocument/2006/relationships" r:embed="rId244"/>
        <a:stretch>
          <a:fillRect/>
        </a:stretch>
      </xdr:blipFill>
      <xdr:spPr>
        <a:xfrm>
          <a:off x="2586013" y="523201495"/>
          <a:ext cx="1031582" cy="1708929"/>
        </a:xfrm>
        <a:prstGeom prst="rect">
          <a:avLst/>
        </a:prstGeom>
      </xdr:spPr>
    </xdr:pic>
    <xdr:clientData/>
  </xdr:twoCellAnchor>
  <xdr:twoCellAnchor editAs="oneCell">
    <xdr:from>
      <xdr:col>3</xdr:col>
      <xdr:colOff>410789</xdr:colOff>
      <xdr:row>269</xdr:row>
      <xdr:rowOff>174222</xdr:rowOff>
    </xdr:from>
    <xdr:to>
      <xdr:col>3</xdr:col>
      <xdr:colOff>1484516</xdr:colOff>
      <xdr:row>269</xdr:row>
      <xdr:rowOff>1736618</xdr:rowOff>
    </xdr:to>
    <xdr:pic>
      <xdr:nvPicPr>
        <xdr:cNvPr id="16" name="Imagen 15">
          <a:extLst>
            <a:ext uri="{FF2B5EF4-FFF2-40B4-BE49-F238E27FC236}">
              <a16:creationId xmlns:a16="http://schemas.microsoft.com/office/drawing/2014/main" id="{9EEA5E54-0C39-402D-94D3-2E00E31AE96F}"/>
            </a:ext>
          </a:extLst>
        </xdr:cNvPr>
        <xdr:cNvPicPr>
          <a:picLocks noChangeAspect="1"/>
        </xdr:cNvPicPr>
      </xdr:nvPicPr>
      <xdr:blipFill>
        <a:blip xmlns:r="http://schemas.openxmlformats.org/officeDocument/2006/relationships" r:embed="rId245"/>
        <a:stretch>
          <a:fillRect/>
        </a:stretch>
      </xdr:blipFill>
      <xdr:spPr>
        <a:xfrm>
          <a:off x="2592880" y="525235517"/>
          <a:ext cx="1073727" cy="1558586"/>
        </a:xfrm>
        <a:prstGeom prst="rect">
          <a:avLst/>
        </a:prstGeom>
      </xdr:spPr>
    </xdr:pic>
    <xdr:clientData/>
  </xdr:twoCellAnchor>
  <xdr:twoCellAnchor editAs="oneCell">
    <xdr:from>
      <xdr:col>3</xdr:col>
      <xdr:colOff>484909</xdr:colOff>
      <xdr:row>270</xdr:row>
      <xdr:rowOff>121227</xdr:rowOff>
    </xdr:from>
    <xdr:to>
      <xdr:col>3</xdr:col>
      <xdr:colOff>1539413</xdr:colOff>
      <xdr:row>270</xdr:row>
      <xdr:rowOff>1849420</xdr:rowOff>
    </xdr:to>
    <xdr:pic>
      <xdr:nvPicPr>
        <xdr:cNvPr id="17" name="Imagen 16">
          <a:extLst>
            <a:ext uri="{FF2B5EF4-FFF2-40B4-BE49-F238E27FC236}">
              <a16:creationId xmlns:a16="http://schemas.microsoft.com/office/drawing/2014/main" id="{0FB62C5C-AD9D-46FF-B239-4377C07D752A}"/>
            </a:ext>
          </a:extLst>
        </xdr:cNvPr>
        <xdr:cNvPicPr>
          <a:picLocks noChangeAspect="1"/>
        </xdr:cNvPicPr>
      </xdr:nvPicPr>
      <xdr:blipFill>
        <a:blip xmlns:r="http://schemas.openxmlformats.org/officeDocument/2006/relationships" r:embed="rId244"/>
        <a:stretch>
          <a:fillRect/>
        </a:stretch>
      </xdr:blipFill>
      <xdr:spPr>
        <a:xfrm>
          <a:off x="2667000" y="527165454"/>
          <a:ext cx="1058314" cy="1732003"/>
        </a:xfrm>
        <a:prstGeom prst="rect">
          <a:avLst/>
        </a:prstGeom>
      </xdr:spPr>
    </xdr:pic>
    <xdr:clientData/>
  </xdr:twoCellAnchor>
  <xdr:twoCellAnchor editAs="oneCell">
    <xdr:from>
      <xdr:col>3</xdr:col>
      <xdr:colOff>399131</xdr:colOff>
      <xdr:row>271</xdr:row>
      <xdr:rowOff>152054</xdr:rowOff>
    </xdr:from>
    <xdr:to>
      <xdr:col>3</xdr:col>
      <xdr:colOff>1544089</xdr:colOff>
      <xdr:row>271</xdr:row>
      <xdr:rowOff>1769762</xdr:rowOff>
    </xdr:to>
    <xdr:pic>
      <xdr:nvPicPr>
        <xdr:cNvPr id="114" name="Imagen 113">
          <a:extLst>
            <a:ext uri="{FF2B5EF4-FFF2-40B4-BE49-F238E27FC236}">
              <a16:creationId xmlns:a16="http://schemas.microsoft.com/office/drawing/2014/main" id="{C07D12E8-ECB0-476E-9A7A-5208717F95FC}"/>
            </a:ext>
          </a:extLst>
        </xdr:cNvPr>
        <xdr:cNvPicPr>
          <a:picLocks noChangeAspect="1"/>
        </xdr:cNvPicPr>
      </xdr:nvPicPr>
      <xdr:blipFill>
        <a:blip xmlns:r="http://schemas.openxmlformats.org/officeDocument/2006/relationships" r:embed="rId246"/>
        <a:stretch>
          <a:fillRect/>
        </a:stretch>
      </xdr:blipFill>
      <xdr:spPr>
        <a:xfrm>
          <a:off x="2581222" y="529179213"/>
          <a:ext cx="1133528" cy="1625328"/>
        </a:xfrm>
        <a:prstGeom prst="rect">
          <a:avLst/>
        </a:prstGeom>
      </xdr:spPr>
    </xdr:pic>
    <xdr:clientData/>
  </xdr:twoCellAnchor>
  <xdr:twoCellAnchor editAs="oneCell">
    <xdr:from>
      <xdr:col>3</xdr:col>
      <xdr:colOff>507423</xdr:colOff>
      <xdr:row>272</xdr:row>
      <xdr:rowOff>90056</xdr:rowOff>
    </xdr:from>
    <xdr:to>
      <xdr:col>3</xdr:col>
      <xdr:colOff>1505642</xdr:colOff>
      <xdr:row>272</xdr:row>
      <xdr:rowOff>1773451</xdr:rowOff>
    </xdr:to>
    <xdr:pic>
      <xdr:nvPicPr>
        <xdr:cNvPr id="168" name="Imagen 167">
          <a:extLst>
            <a:ext uri="{FF2B5EF4-FFF2-40B4-BE49-F238E27FC236}">
              <a16:creationId xmlns:a16="http://schemas.microsoft.com/office/drawing/2014/main" id="{142268D8-B82A-47AD-953B-E2B3A8E87EF3}"/>
            </a:ext>
          </a:extLst>
        </xdr:cNvPr>
        <xdr:cNvPicPr>
          <a:picLocks noChangeAspect="1"/>
        </xdr:cNvPicPr>
      </xdr:nvPicPr>
      <xdr:blipFill>
        <a:blip xmlns:r="http://schemas.openxmlformats.org/officeDocument/2006/relationships" r:embed="rId247"/>
        <a:stretch>
          <a:fillRect/>
        </a:stretch>
      </xdr:blipFill>
      <xdr:spPr>
        <a:xfrm>
          <a:off x="2689514" y="531100147"/>
          <a:ext cx="986789" cy="1671965"/>
        </a:xfrm>
        <a:prstGeom prst="rect">
          <a:avLst/>
        </a:prstGeom>
      </xdr:spPr>
    </xdr:pic>
    <xdr:clientData/>
  </xdr:twoCellAnchor>
  <xdr:twoCellAnchor editAs="oneCell">
    <xdr:from>
      <xdr:col>3</xdr:col>
      <xdr:colOff>385589</xdr:colOff>
      <xdr:row>273</xdr:row>
      <xdr:rowOff>162791</xdr:rowOff>
    </xdr:from>
    <xdr:to>
      <xdr:col>3</xdr:col>
      <xdr:colOff>1464081</xdr:colOff>
      <xdr:row>273</xdr:row>
      <xdr:rowOff>1657826</xdr:rowOff>
    </xdr:to>
    <xdr:pic>
      <xdr:nvPicPr>
        <xdr:cNvPr id="171" name="Imagen 170">
          <a:extLst>
            <a:ext uri="{FF2B5EF4-FFF2-40B4-BE49-F238E27FC236}">
              <a16:creationId xmlns:a16="http://schemas.microsoft.com/office/drawing/2014/main" id="{F340DBC8-6277-4C8D-8DB5-21868091FE67}"/>
            </a:ext>
          </a:extLst>
        </xdr:cNvPr>
        <xdr:cNvPicPr>
          <a:picLocks noChangeAspect="1"/>
        </xdr:cNvPicPr>
      </xdr:nvPicPr>
      <xdr:blipFill>
        <a:blip xmlns:r="http://schemas.openxmlformats.org/officeDocument/2006/relationships" r:embed="rId248"/>
        <a:stretch>
          <a:fillRect/>
        </a:stretch>
      </xdr:blipFill>
      <xdr:spPr>
        <a:xfrm>
          <a:off x="2564909" y="743349011"/>
          <a:ext cx="1080397" cy="1496940"/>
        </a:xfrm>
        <a:prstGeom prst="rect">
          <a:avLst/>
        </a:prstGeom>
      </xdr:spPr>
    </xdr:pic>
    <xdr:clientData/>
  </xdr:twoCellAnchor>
  <xdr:twoCellAnchor editAs="oneCell">
    <xdr:from>
      <xdr:col>3</xdr:col>
      <xdr:colOff>505692</xdr:colOff>
      <xdr:row>274</xdr:row>
      <xdr:rowOff>117765</xdr:rowOff>
    </xdr:from>
    <xdr:to>
      <xdr:col>3</xdr:col>
      <xdr:colOff>1349433</xdr:colOff>
      <xdr:row>274</xdr:row>
      <xdr:rowOff>1577700</xdr:rowOff>
    </xdr:to>
    <xdr:pic>
      <xdr:nvPicPr>
        <xdr:cNvPr id="242" name="Imagen 241">
          <a:extLst>
            <a:ext uri="{FF2B5EF4-FFF2-40B4-BE49-F238E27FC236}">
              <a16:creationId xmlns:a16="http://schemas.microsoft.com/office/drawing/2014/main" id="{32765556-64CF-40CE-9F6C-516F9545A045}"/>
            </a:ext>
          </a:extLst>
        </xdr:cNvPr>
        <xdr:cNvPicPr>
          <a:picLocks noChangeAspect="1"/>
        </xdr:cNvPicPr>
      </xdr:nvPicPr>
      <xdr:blipFill>
        <a:blip xmlns:r="http://schemas.openxmlformats.org/officeDocument/2006/relationships" r:embed="rId249"/>
        <a:stretch>
          <a:fillRect/>
        </a:stretch>
      </xdr:blipFill>
      <xdr:spPr>
        <a:xfrm>
          <a:off x="2685012" y="745330905"/>
          <a:ext cx="845646" cy="1463745"/>
        </a:xfrm>
        <a:prstGeom prst="rect">
          <a:avLst/>
        </a:prstGeom>
      </xdr:spPr>
    </xdr:pic>
    <xdr:clientData/>
  </xdr:twoCellAnchor>
  <xdr:twoCellAnchor editAs="oneCell">
    <xdr:from>
      <xdr:col>3</xdr:col>
      <xdr:colOff>282286</xdr:colOff>
      <xdr:row>275</xdr:row>
      <xdr:rowOff>57151</xdr:rowOff>
    </xdr:from>
    <xdr:to>
      <xdr:col>3</xdr:col>
      <xdr:colOff>1410047</xdr:colOff>
      <xdr:row>275</xdr:row>
      <xdr:rowOff>1658852</xdr:rowOff>
    </xdr:to>
    <xdr:pic>
      <xdr:nvPicPr>
        <xdr:cNvPr id="258" name="Imagen 257">
          <a:extLst>
            <a:ext uri="{FF2B5EF4-FFF2-40B4-BE49-F238E27FC236}">
              <a16:creationId xmlns:a16="http://schemas.microsoft.com/office/drawing/2014/main" id="{86BC9D4F-06D5-4B37-9978-7BE21B26BF21}"/>
            </a:ext>
          </a:extLst>
        </xdr:cNvPr>
        <xdr:cNvPicPr>
          <a:picLocks noChangeAspect="1"/>
        </xdr:cNvPicPr>
      </xdr:nvPicPr>
      <xdr:blipFill>
        <a:blip xmlns:r="http://schemas.openxmlformats.org/officeDocument/2006/relationships" r:embed="rId250"/>
        <a:stretch>
          <a:fillRect/>
        </a:stretch>
      </xdr:blipFill>
      <xdr:spPr>
        <a:xfrm>
          <a:off x="2461606" y="747053371"/>
          <a:ext cx="1123951" cy="1597891"/>
        </a:xfrm>
        <a:prstGeom prst="rect">
          <a:avLst/>
        </a:prstGeom>
      </xdr:spPr>
    </xdr:pic>
    <xdr:clientData/>
  </xdr:twoCellAnchor>
  <xdr:twoCellAnchor editAs="oneCell">
    <xdr:from>
      <xdr:col>3</xdr:col>
      <xdr:colOff>490104</xdr:colOff>
      <xdr:row>276</xdr:row>
      <xdr:rowOff>176892</xdr:rowOff>
    </xdr:from>
    <xdr:to>
      <xdr:col>3</xdr:col>
      <xdr:colOff>1349433</xdr:colOff>
      <xdr:row>276</xdr:row>
      <xdr:rowOff>1734626</xdr:rowOff>
    </xdr:to>
    <xdr:pic>
      <xdr:nvPicPr>
        <xdr:cNvPr id="296" name="Imagen 295">
          <a:extLst>
            <a:ext uri="{FF2B5EF4-FFF2-40B4-BE49-F238E27FC236}">
              <a16:creationId xmlns:a16="http://schemas.microsoft.com/office/drawing/2014/main" id="{0FD659EB-3282-4DF6-8492-83F56D0117C4}"/>
            </a:ext>
          </a:extLst>
        </xdr:cNvPr>
        <xdr:cNvPicPr>
          <a:picLocks noChangeAspect="1"/>
        </xdr:cNvPicPr>
      </xdr:nvPicPr>
      <xdr:blipFill>
        <a:blip xmlns:r="http://schemas.openxmlformats.org/officeDocument/2006/relationships" r:embed="rId251"/>
        <a:stretch>
          <a:fillRect/>
        </a:stretch>
      </xdr:blipFill>
      <xdr:spPr>
        <a:xfrm>
          <a:off x="2669424" y="748963812"/>
          <a:ext cx="861234" cy="1553924"/>
        </a:xfrm>
        <a:prstGeom prst="rect">
          <a:avLst/>
        </a:prstGeom>
      </xdr:spPr>
    </xdr:pic>
    <xdr:clientData/>
  </xdr:twoCellAnchor>
  <xdr:twoCellAnchor editAs="oneCell">
    <xdr:from>
      <xdr:col>3</xdr:col>
      <xdr:colOff>429492</xdr:colOff>
      <xdr:row>277</xdr:row>
      <xdr:rowOff>152260</xdr:rowOff>
    </xdr:from>
    <xdr:to>
      <xdr:col>3</xdr:col>
      <xdr:colOff>1484343</xdr:colOff>
      <xdr:row>277</xdr:row>
      <xdr:rowOff>1751988</xdr:rowOff>
    </xdr:to>
    <xdr:pic>
      <xdr:nvPicPr>
        <xdr:cNvPr id="297" name="Imagen 296">
          <a:extLst>
            <a:ext uri="{FF2B5EF4-FFF2-40B4-BE49-F238E27FC236}">
              <a16:creationId xmlns:a16="http://schemas.microsoft.com/office/drawing/2014/main" id="{761AD79B-A5A4-439F-A296-D1DD7513E009}"/>
            </a:ext>
          </a:extLst>
        </xdr:cNvPr>
        <xdr:cNvPicPr>
          <a:picLocks noChangeAspect="1"/>
        </xdr:cNvPicPr>
      </xdr:nvPicPr>
      <xdr:blipFill>
        <a:blip xmlns:r="http://schemas.openxmlformats.org/officeDocument/2006/relationships" r:embed="rId252"/>
        <a:stretch>
          <a:fillRect/>
        </a:stretch>
      </xdr:blipFill>
      <xdr:spPr>
        <a:xfrm>
          <a:off x="2608812" y="750874660"/>
          <a:ext cx="1052946" cy="1599728"/>
        </a:xfrm>
        <a:prstGeom prst="rect">
          <a:avLst/>
        </a:prstGeom>
      </xdr:spPr>
    </xdr:pic>
    <xdr:clientData/>
  </xdr:twoCellAnchor>
  <xdr:twoCellAnchor editAs="oneCell">
    <xdr:from>
      <xdr:col>3</xdr:col>
      <xdr:colOff>477984</xdr:colOff>
      <xdr:row>278</xdr:row>
      <xdr:rowOff>96983</xdr:rowOff>
    </xdr:from>
    <xdr:to>
      <xdr:col>3</xdr:col>
      <xdr:colOff>1506336</xdr:colOff>
      <xdr:row>278</xdr:row>
      <xdr:rowOff>1772623</xdr:rowOff>
    </xdr:to>
    <xdr:pic>
      <xdr:nvPicPr>
        <xdr:cNvPr id="298" name="Imagen 297">
          <a:extLst>
            <a:ext uri="{FF2B5EF4-FFF2-40B4-BE49-F238E27FC236}">
              <a16:creationId xmlns:a16="http://schemas.microsoft.com/office/drawing/2014/main" id="{2A87327C-7439-4AB8-9F34-77F5E8B240F9}"/>
            </a:ext>
          </a:extLst>
        </xdr:cNvPr>
        <xdr:cNvPicPr>
          <a:picLocks noChangeAspect="1"/>
        </xdr:cNvPicPr>
      </xdr:nvPicPr>
      <xdr:blipFill>
        <a:blip xmlns:r="http://schemas.openxmlformats.org/officeDocument/2006/relationships" r:embed="rId253"/>
        <a:stretch>
          <a:fillRect/>
        </a:stretch>
      </xdr:blipFill>
      <xdr:spPr>
        <a:xfrm>
          <a:off x="2657304" y="752686283"/>
          <a:ext cx="1028352" cy="1675640"/>
        </a:xfrm>
        <a:prstGeom prst="rect">
          <a:avLst/>
        </a:prstGeom>
      </xdr:spPr>
    </xdr:pic>
    <xdr:clientData/>
  </xdr:twoCellAnchor>
  <xdr:twoCellAnchor editAs="oneCell">
    <xdr:from>
      <xdr:col>3</xdr:col>
      <xdr:colOff>436418</xdr:colOff>
      <xdr:row>279</xdr:row>
      <xdr:rowOff>90056</xdr:rowOff>
    </xdr:from>
    <xdr:to>
      <xdr:col>3</xdr:col>
      <xdr:colOff>1654926</xdr:colOff>
      <xdr:row>279</xdr:row>
      <xdr:rowOff>1885955</xdr:rowOff>
    </xdr:to>
    <xdr:pic>
      <xdr:nvPicPr>
        <xdr:cNvPr id="299" name="Imagen 298">
          <a:extLst>
            <a:ext uri="{FF2B5EF4-FFF2-40B4-BE49-F238E27FC236}">
              <a16:creationId xmlns:a16="http://schemas.microsoft.com/office/drawing/2014/main" id="{78CA83BB-6127-4772-BEFB-AB680BA2E813}"/>
            </a:ext>
          </a:extLst>
        </xdr:cNvPr>
        <xdr:cNvPicPr>
          <a:picLocks noChangeAspect="1"/>
        </xdr:cNvPicPr>
      </xdr:nvPicPr>
      <xdr:blipFill>
        <a:blip xmlns:r="http://schemas.openxmlformats.org/officeDocument/2006/relationships" r:embed="rId254"/>
        <a:stretch>
          <a:fillRect/>
        </a:stretch>
      </xdr:blipFill>
      <xdr:spPr>
        <a:xfrm>
          <a:off x="2615738" y="754546256"/>
          <a:ext cx="1222318" cy="1792089"/>
        </a:xfrm>
        <a:prstGeom prst="rect">
          <a:avLst/>
        </a:prstGeom>
      </xdr:spPr>
    </xdr:pic>
    <xdr:clientData/>
  </xdr:twoCellAnchor>
  <xdr:twoCellAnchor editAs="oneCell">
    <xdr:from>
      <xdr:col>3</xdr:col>
      <xdr:colOff>381000</xdr:colOff>
      <xdr:row>280</xdr:row>
      <xdr:rowOff>41563</xdr:rowOff>
    </xdr:from>
    <xdr:to>
      <xdr:col>3</xdr:col>
      <xdr:colOff>1615477</xdr:colOff>
      <xdr:row>280</xdr:row>
      <xdr:rowOff>1579938</xdr:rowOff>
    </xdr:to>
    <xdr:pic>
      <xdr:nvPicPr>
        <xdr:cNvPr id="300" name="Imagen 299">
          <a:extLst>
            <a:ext uri="{FF2B5EF4-FFF2-40B4-BE49-F238E27FC236}">
              <a16:creationId xmlns:a16="http://schemas.microsoft.com/office/drawing/2014/main" id="{961713DF-A4F8-488D-BAFA-84CDB1DF82A6}"/>
            </a:ext>
          </a:extLst>
        </xdr:cNvPr>
        <xdr:cNvPicPr>
          <a:picLocks noChangeAspect="1"/>
        </xdr:cNvPicPr>
      </xdr:nvPicPr>
      <xdr:blipFill>
        <a:blip xmlns:r="http://schemas.openxmlformats.org/officeDocument/2006/relationships" r:embed="rId255"/>
        <a:stretch>
          <a:fillRect/>
        </a:stretch>
      </xdr:blipFill>
      <xdr:spPr>
        <a:xfrm>
          <a:off x="2560320" y="756638983"/>
          <a:ext cx="1234477" cy="1538375"/>
        </a:xfrm>
        <a:prstGeom prst="rect">
          <a:avLst/>
        </a:prstGeom>
      </xdr:spPr>
    </xdr:pic>
    <xdr:clientData/>
  </xdr:twoCellAnchor>
  <xdr:twoCellAnchor editAs="oneCell">
    <xdr:from>
      <xdr:col>3</xdr:col>
      <xdr:colOff>498765</xdr:colOff>
      <xdr:row>281</xdr:row>
      <xdr:rowOff>81605</xdr:rowOff>
    </xdr:from>
    <xdr:to>
      <xdr:col>3</xdr:col>
      <xdr:colOff>1447795</xdr:colOff>
      <xdr:row>281</xdr:row>
      <xdr:rowOff>1731299</xdr:rowOff>
    </xdr:to>
    <xdr:pic>
      <xdr:nvPicPr>
        <xdr:cNvPr id="301" name="Imagen 300">
          <a:extLst>
            <a:ext uri="{FF2B5EF4-FFF2-40B4-BE49-F238E27FC236}">
              <a16:creationId xmlns:a16="http://schemas.microsoft.com/office/drawing/2014/main" id="{A027D8DB-0AAB-4A0A-8ABC-AE21CF99400B}"/>
            </a:ext>
          </a:extLst>
        </xdr:cNvPr>
        <xdr:cNvPicPr>
          <a:picLocks noChangeAspect="1"/>
        </xdr:cNvPicPr>
      </xdr:nvPicPr>
      <xdr:blipFill>
        <a:blip xmlns:r="http://schemas.openxmlformats.org/officeDocument/2006/relationships" r:embed="rId256"/>
        <a:stretch>
          <a:fillRect/>
        </a:stretch>
      </xdr:blipFill>
      <xdr:spPr>
        <a:xfrm>
          <a:off x="2678085" y="758439245"/>
          <a:ext cx="949030" cy="1636359"/>
        </a:xfrm>
        <a:prstGeom prst="rect">
          <a:avLst/>
        </a:prstGeom>
      </xdr:spPr>
    </xdr:pic>
    <xdr:clientData/>
  </xdr:twoCellAnchor>
  <xdr:twoCellAnchor editAs="oneCell">
    <xdr:from>
      <xdr:col>3</xdr:col>
      <xdr:colOff>436417</xdr:colOff>
      <xdr:row>282</xdr:row>
      <xdr:rowOff>38025</xdr:rowOff>
    </xdr:from>
    <xdr:to>
      <xdr:col>3</xdr:col>
      <xdr:colOff>1486247</xdr:colOff>
      <xdr:row>282</xdr:row>
      <xdr:rowOff>1543770</xdr:rowOff>
    </xdr:to>
    <xdr:pic>
      <xdr:nvPicPr>
        <xdr:cNvPr id="302" name="Imagen 301">
          <a:extLst>
            <a:ext uri="{FF2B5EF4-FFF2-40B4-BE49-F238E27FC236}">
              <a16:creationId xmlns:a16="http://schemas.microsoft.com/office/drawing/2014/main" id="{2DD2DA1B-1343-4A61-BB86-C850D87D0C7B}"/>
            </a:ext>
          </a:extLst>
        </xdr:cNvPr>
        <xdr:cNvPicPr>
          <a:picLocks noChangeAspect="1"/>
        </xdr:cNvPicPr>
      </xdr:nvPicPr>
      <xdr:blipFill>
        <a:blip xmlns:r="http://schemas.openxmlformats.org/officeDocument/2006/relationships" r:embed="rId257"/>
        <a:stretch>
          <a:fillRect/>
        </a:stretch>
      </xdr:blipFill>
      <xdr:spPr>
        <a:xfrm>
          <a:off x="2615737" y="760285425"/>
          <a:ext cx="1046020" cy="1501935"/>
        </a:xfrm>
        <a:prstGeom prst="rect">
          <a:avLst/>
        </a:prstGeom>
      </xdr:spPr>
    </xdr:pic>
    <xdr:clientData/>
  </xdr:twoCellAnchor>
  <xdr:twoCellAnchor editAs="oneCell">
    <xdr:from>
      <xdr:col>3</xdr:col>
      <xdr:colOff>408710</xdr:colOff>
      <xdr:row>283</xdr:row>
      <xdr:rowOff>36809</xdr:rowOff>
    </xdr:from>
    <xdr:to>
      <xdr:col>3</xdr:col>
      <xdr:colOff>1369695</xdr:colOff>
      <xdr:row>283</xdr:row>
      <xdr:rowOff>1693213</xdr:rowOff>
    </xdr:to>
    <xdr:pic>
      <xdr:nvPicPr>
        <xdr:cNvPr id="303" name="Imagen 302">
          <a:extLst>
            <a:ext uri="{FF2B5EF4-FFF2-40B4-BE49-F238E27FC236}">
              <a16:creationId xmlns:a16="http://schemas.microsoft.com/office/drawing/2014/main" id="{4378E959-9199-4F34-B522-83CE568592AD}"/>
            </a:ext>
          </a:extLst>
        </xdr:cNvPr>
        <xdr:cNvPicPr>
          <a:picLocks noChangeAspect="1"/>
        </xdr:cNvPicPr>
      </xdr:nvPicPr>
      <xdr:blipFill>
        <a:blip xmlns:r="http://schemas.openxmlformats.org/officeDocument/2006/relationships" r:embed="rId258"/>
        <a:stretch>
          <a:fillRect/>
        </a:stretch>
      </xdr:blipFill>
      <xdr:spPr>
        <a:xfrm>
          <a:off x="2588030" y="762006329"/>
          <a:ext cx="962890" cy="1656404"/>
        </a:xfrm>
        <a:prstGeom prst="rect">
          <a:avLst/>
        </a:prstGeom>
      </xdr:spPr>
    </xdr:pic>
    <xdr:clientData/>
  </xdr:twoCellAnchor>
  <xdr:twoCellAnchor editAs="oneCell">
    <xdr:from>
      <xdr:col>3</xdr:col>
      <xdr:colOff>464129</xdr:colOff>
      <xdr:row>284</xdr:row>
      <xdr:rowOff>76201</xdr:rowOff>
    </xdr:from>
    <xdr:to>
      <xdr:col>3</xdr:col>
      <xdr:colOff>1505350</xdr:colOff>
      <xdr:row>284</xdr:row>
      <xdr:rowOff>1617172</xdr:rowOff>
    </xdr:to>
    <xdr:pic>
      <xdr:nvPicPr>
        <xdr:cNvPr id="304" name="Imagen 303">
          <a:extLst>
            <a:ext uri="{FF2B5EF4-FFF2-40B4-BE49-F238E27FC236}">
              <a16:creationId xmlns:a16="http://schemas.microsoft.com/office/drawing/2014/main" id="{CD8ECC75-B746-431B-9D16-4C105B418213}"/>
            </a:ext>
          </a:extLst>
        </xdr:cNvPr>
        <xdr:cNvPicPr>
          <a:picLocks noChangeAspect="1"/>
        </xdr:cNvPicPr>
      </xdr:nvPicPr>
      <xdr:blipFill rotWithShape="1">
        <a:blip xmlns:r="http://schemas.openxmlformats.org/officeDocument/2006/relationships" r:embed="rId259"/>
        <a:srcRect t="1" r="43950" b="-433"/>
        <a:stretch/>
      </xdr:blipFill>
      <xdr:spPr>
        <a:xfrm>
          <a:off x="2643449" y="763767841"/>
          <a:ext cx="1039316" cy="1540971"/>
        </a:xfrm>
        <a:prstGeom prst="rect">
          <a:avLst/>
        </a:prstGeom>
      </xdr:spPr>
    </xdr:pic>
    <xdr:clientData/>
  </xdr:twoCellAnchor>
  <xdr:twoCellAnchor editAs="oneCell">
    <xdr:from>
      <xdr:col>3</xdr:col>
      <xdr:colOff>471054</xdr:colOff>
      <xdr:row>285</xdr:row>
      <xdr:rowOff>33395</xdr:rowOff>
    </xdr:from>
    <xdr:to>
      <xdr:col>3</xdr:col>
      <xdr:colOff>1375409</xdr:colOff>
      <xdr:row>285</xdr:row>
      <xdr:rowOff>1730477</xdr:rowOff>
    </xdr:to>
    <xdr:pic>
      <xdr:nvPicPr>
        <xdr:cNvPr id="305" name="Imagen 304">
          <a:extLst>
            <a:ext uri="{FF2B5EF4-FFF2-40B4-BE49-F238E27FC236}">
              <a16:creationId xmlns:a16="http://schemas.microsoft.com/office/drawing/2014/main" id="{3F5C989D-2CAC-4AE9-A0FE-6198943BDACA}"/>
            </a:ext>
          </a:extLst>
        </xdr:cNvPr>
        <xdr:cNvPicPr>
          <a:picLocks noChangeAspect="1"/>
        </xdr:cNvPicPr>
      </xdr:nvPicPr>
      <xdr:blipFill>
        <a:blip xmlns:r="http://schemas.openxmlformats.org/officeDocument/2006/relationships" r:embed="rId260"/>
        <a:stretch>
          <a:fillRect/>
        </a:stretch>
      </xdr:blipFill>
      <xdr:spPr>
        <a:xfrm>
          <a:off x="2650374" y="765447155"/>
          <a:ext cx="900545" cy="1702797"/>
        </a:xfrm>
        <a:prstGeom prst="rect">
          <a:avLst/>
        </a:prstGeom>
      </xdr:spPr>
    </xdr:pic>
    <xdr:clientData/>
  </xdr:twoCellAnchor>
  <xdr:twoCellAnchor editAs="oneCell">
    <xdr:from>
      <xdr:col>3</xdr:col>
      <xdr:colOff>394854</xdr:colOff>
      <xdr:row>286</xdr:row>
      <xdr:rowOff>103909</xdr:rowOff>
    </xdr:from>
    <xdr:to>
      <xdr:col>3</xdr:col>
      <xdr:colOff>1582708</xdr:colOff>
      <xdr:row>286</xdr:row>
      <xdr:rowOff>1596647</xdr:rowOff>
    </xdr:to>
    <xdr:pic>
      <xdr:nvPicPr>
        <xdr:cNvPr id="306" name="Imagen 305">
          <a:extLst>
            <a:ext uri="{FF2B5EF4-FFF2-40B4-BE49-F238E27FC236}">
              <a16:creationId xmlns:a16="http://schemas.microsoft.com/office/drawing/2014/main" id="{0558029C-354B-46AB-8E3F-342CB5933C62}"/>
            </a:ext>
          </a:extLst>
        </xdr:cNvPr>
        <xdr:cNvPicPr>
          <a:picLocks noChangeAspect="1"/>
        </xdr:cNvPicPr>
      </xdr:nvPicPr>
      <xdr:blipFill>
        <a:blip xmlns:r="http://schemas.openxmlformats.org/officeDocument/2006/relationships" r:embed="rId261"/>
        <a:stretch>
          <a:fillRect/>
        </a:stretch>
      </xdr:blipFill>
      <xdr:spPr>
        <a:xfrm>
          <a:off x="2574174" y="767399809"/>
          <a:ext cx="1170709" cy="1494643"/>
        </a:xfrm>
        <a:prstGeom prst="rect">
          <a:avLst/>
        </a:prstGeom>
      </xdr:spPr>
    </xdr:pic>
    <xdr:clientData/>
  </xdr:twoCellAnchor>
  <xdr:twoCellAnchor editAs="oneCell">
    <xdr:from>
      <xdr:col>3</xdr:col>
      <xdr:colOff>491836</xdr:colOff>
      <xdr:row>287</xdr:row>
      <xdr:rowOff>6928</xdr:rowOff>
    </xdr:from>
    <xdr:to>
      <xdr:col>3</xdr:col>
      <xdr:colOff>1482436</xdr:colOff>
      <xdr:row>287</xdr:row>
      <xdr:rowOff>1851371</xdr:rowOff>
    </xdr:to>
    <xdr:pic>
      <xdr:nvPicPr>
        <xdr:cNvPr id="307" name="Imagen 306">
          <a:extLst>
            <a:ext uri="{FF2B5EF4-FFF2-40B4-BE49-F238E27FC236}">
              <a16:creationId xmlns:a16="http://schemas.microsoft.com/office/drawing/2014/main" id="{35B8611C-43AB-479D-B2F9-40B106819EC5}"/>
            </a:ext>
          </a:extLst>
        </xdr:cNvPr>
        <xdr:cNvPicPr>
          <a:picLocks noChangeAspect="1"/>
        </xdr:cNvPicPr>
      </xdr:nvPicPr>
      <xdr:blipFill>
        <a:blip xmlns:r="http://schemas.openxmlformats.org/officeDocument/2006/relationships" r:embed="rId262"/>
        <a:stretch>
          <a:fillRect/>
        </a:stretch>
      </xdr:blipFill>
      <xdr:spPr>
        <a:xfrm>
          <a:off x="2671156" y="769024948"/>
          <a:ext cx="990600" cy="1842538"/>
        </a:xfrm>
        <a:prstGeom prst="rect">
          <a:avLst/>
        </a:prstGeom>
      </xdr:spPr>
    </xdr:pic>
    <xdr:clientData/>
  </xdr:twoCellAnchor>
  <xdr:twoCellAnchor editAs="oneCell">
    <xdr:from>
      <xdr:col>3</xdr:col>
      <xdr:colOff>429492</xdr:colOff>
      <xdr:row>288</xdr:row>
      <xdr:rowOff>69274</xdr:rowOff>
    </xdr:from>
    <xdr:to>
      <xdr:col>3</xdr:col>
      <xdr:colOff>1578445</xdr:colOff>
      <xdr:row>288</xdr:row>
      <xdr:rowOff>1615959</xdr:rowOff>
    </xdr:to>
    <xdr:pic>
      <xdr:nvPicPr>
        <xdr:cNvPr id="308" name="Imagen 307">
          <a:extLst>
            <a:ext uri="{FF2B5EF4-FFF2-40B4-BE49-F238E27FC236}">
              <a16:creationId xmlns:a16="http://schemas.microsoft.com/office/drawing/2014/main" id="{B7E705C8-014D-4A29-B926-4734025C4AAB}"/>
            </a:ext>
          </a:extLst>
        </xdr:cNvPr>
        <xdr:cNvPicPr>
          <a:picLocks noChangeAspect="1"/>
        </xdr:cNvPicPr>
      </xdr:nvPicPr>
      <xdr:blipFill>
        <a:blip xmlns:r="http://schemas.openxmlformats.org/officeDocument/2006/relationships" r:embed="rId263"/>
        <a:stretch>
          <a:fillRect/>
        </a:stretch>
      </xdr:blipFill>
      <xdr:spPr>
        <a:xfrm>
          <a:off x="2608812" y="771015154"/>
          <a:ext cx="1154668" cy="1548590"/>
        </a:xfrm>
        <a:prstGeom prst="rect">
          <a:avLst/>
        </a:prstGeom>
      </xdr:spPr>
    </xdr:pic>
    <xdr:clientData/>
  </xdr:twoCellAnchor>
  <xdr:twoCellAnchor editAs="oneCell">
    <xdr:from>
      <xdr:col>3</xdr:col>
      <xdr:colOff>408708</xdr:colOff>
      <xdr:row>289</xdr:row>
      <xdr:rowOff>95985</xdr:rowOff>
    </xdr:from>
    <xdr:to>
      <xdr:col>3</xdr:col>
      <xdr:colOff>1470486</xdr:colOff>
      <xdr:row>289</xdr:row>
      <xdr:rowOff>1810738</xdr:rowOff>
    </xdr:to>
    <xdr:pic>
      <xdr:nvPicPr>
        <xdr:cNvPr id="309" name="Imagen 308">
          <a:extLst>
            <a:ext uri="{FF2B5EF4-FFF2-40B4-BE49-F238E27FC236}">
              <a16:creationId xmlns:a16="http://schemas.microsoft.com/office/drawing/2014/main" id="{BA898D06-5238-4540-9A9B-C95A2413AADA}"/>
            </a:ext>
          </a:extLst>
        </xdr:cNvPr>
        <xdr:cNvPicPr>
          <a:picLocks noChangeAspect="1"/>
        </xdr:cNvPicPr>
      </xdr:nvPicPr>
      <xdr:blipFill>
        <a:blip xmlns:r="http://schemas.openxmlformats.org/officeDocument/2006/relationships" r:embed="rId264"/>
        <a:stretch>
          <a:fillRect/>
        </a:stretch>
      </xdr:blipFill>
      <xdr:spPr>
        <a:xfrm>
          <a:off x="2588028" y="772763985"/>
          <a:ext cx="1059873" cy="1714753"/>
        </a:xfrm>
        <a:prstGeom prst="rect">
          <a:avLst/>
        </a:prstGeom>
      </xdr:spPr>
    </xdr:pic>
    <xdr:clientData/>
  </xdr:twoCellAnchor>
  <xdr:twoCellAnchor editAs="oneCell">
    <xdr:from>
      <xdr:col>3</xdr:col>
      <xdr:colOff>387927</xdr:colOff>
      <xdr:row>290</xdr:row>
      <xdr:rowOff>41562</xdr:rowOff>
    </xdr:from>
    <xdr:to>
      <xdr:col>3</xdr:col>
      <xdr:colOff>1426499</xdr:colOff>
      <xdr:row>290</xdr:row>
      <xdr:rowOff>1541433</xdr:rowOff>
    </xdr:to>
    <xdr:pic>
      <xdr:nvPicPr>
        <xdr:cNvPr id="310" name="Imagen 309">
          <a:extLst>
            <a:ext uri="{FF2B5EF4-FFF2-40B4-BE49-F238E27FC236}">
              <a16:creationId xmlns:a16="http://schemas.microsoft.com/office/drawing/2014/main" id="{60A82A25-54F8-467C-95F0-3F7D8A69FA05}"/>
            </a:ext>
          </a:extLst>
        </xdr:cNvPr>
        <xdr:cNvPicPr>
          <a:picLocks noChangeAspect="1"/>
        </xdr:cNvPicPr>
      </xdr:nvPicPr>
      <xdr:blipFill>
        <a:blip xmlns:r="http://schemas.openxmlformats.org/officeDocument/2006/relationships" r:embed="rId265"/>
        <a:stretch>
          <a:fillRect/>
        </a:stretch>
      </xdr:blipFill>
      <xdr:spPr>
        <a:xfrm>
          <a:off x="2567247" y="774652662"/>
          <a:ext cx="1025237" cy="1503681"/>
        </a:xfrm>
        <a:prstGeom prst="rect">
          <a:avLst/>
        </a:prstGeom>
      </xdr:spPr>
    </xdr:pic>
    <xdr:clientData/>
  </xdr:twoCellAnchor>
  <xdr:twoCellAnchor editAs="oneCell">
    <xdr:from>
      <xdr:col>3</xdr:col>
      <xdr:colOff>408710</xdr:colOff>
      <xdr:row>291</xdr:row>
      <xdr:rowOff>96982</xdr:rowOff>
    </xdr:from>
    <xdr:to>
      <xdr:col>3</xdr:col>
      <xdr:colOff>1427885</xdr:colOff>
      <xdr:row>291</xdr:row>
      <xdr:rowOff>1540972</xdr:rowOff>
    </xdr:to>
    <xdr:pic>
      <xdr:nvPicPr>
        <xdr:cNvPr id="311" name="Imagen 310">
          <a:extLst>
            <a:ext uri="{FF2B5EF4-FFF2-40B4-BE49-F238E27FC236}">
              <a16:creationId xmlns:a16="http://schemas.microsoft.com/office/drawing/2014/main" id="{B0CC8369-C8CD-42DB-AB20-43C3FCE944CE}"/>
            </a:ext>
          </a:extLst>
        </xdr:cNvPr>
        <xdr:cNvPicPr>
          <a:picLocks noChangeAspect="1"/>
        </xdr:cNvPicPr>
      </xdr:nvPicPr>
      <xdr:blipFill>
        <a:blip xmlns:r="http://schemas.openxmlformats.org/officeDocument/2006/relationships" r:embed="rId266"/>
        <a:stretch>
          <a:fillRect/>
        </a:stretch>
      </xdr:blipFill>
      <xdr:spPr>
        <a:xfrm>
          <a:off x="2588030" y="776430202"/>
          <a:ext cx="1021080" cy="1447800"/>
        </a:xfrm>
        <a:prstGeom prst="rect">
          <a:avLst/>
        </a:prstGeom>
      </xdr:spPr>
    </xdr:pic>
    <xdr:clientData/>
  </xdr:twoCellAnchor>
  <xdr:twoCellAnchor editAs="oneCell">
    <xdr:from>
      <xdr:col>3</xdr:col>
      <xdr:colOff>401782</xdr:colOff>
      <xdr:row>292</xdr:row>
      <xdr:rowOff>55418</xdr:rowOff>
    </xdr:from>
    <xdr:to>
      <xdr:col>3</xdr:col>
      <xdr:colOff>1464772</xdr:colOff>
      <xdr:row>292</xdr:row>
      <xdr:rowOff>1694987</xdr:rowOff>
    </xdr:to>
    <xdr:pic>
      <xdr:nvPicPr>
        <xdr:cNvPr id="312" name="Imagen 311">
          <a:extLst>
            <a:ext uri="{FF2B5EF4-FFF2-40B4-BE49-F238E27FC236}">
              <a16:creationId xmlns:a16="http://schemas.microsoft.com/office/drawing/2014/main" id="{6ACFFA89-90E3-4C65-9D03-72AE11B9AFE7}"/>
            </a:ext>
          </a:extLst>
        </xdr:cNvPr>
        <xdr:cNvPicPr>
          <a:picLocks noChangeAspect="1"/>
        </xdr:cNvPicPr>
      </xdr:nvPicPr>
      <xdr:blipFill>
        <a:blip xmlns:r="http://schemas.openxmlformats.org/officeDocument/2006/relationships" r:embed="rId267"/>
        <a:stretch>
          <a:fillRect/>
        </a:stretch>
      </xdr:blipFill>
      <xdr:spPr>
        <a:xfrm>
          <a:off x="2581102" y="778110758"/>
          <a:ext cx="1066800" cy="1635759"/>
        </a:xfrm>
        <a:prstGeom prst="rect">
          <a:avLst/>
        </a:prstGeom>
      </xdr:spPr>
    </xdr:pic>
    <xdr:clientData/>
  </xdr:twoCellAnchor>
  <xdr:twoCellAnchor editAs="oneCell">
    <xdr:from>
      <xdr:col>3</xdr:col>
      <xdr:colOff>394855</xdr:colOff>
      <xdr:row>293</xdr:row>
      <xdr:rowOff>83128</xdr:rowOff>
    </xdr:from>
    <xdr:to>
      <xdr:col>3</xdr:col>
      <xdr:colOff>1507722</xdr:colOff>
      <xdr:row>293</xdr:row>
      <xdr:rowOff>1483011</xdr:rowOff>
    </xdr:to>
    <xdr:pic>
      <xdr:nvPicPr>
        <xdr:cNvPr id="313" name="Imagen 312">
          <a:extLst>
            <a:ext uri="{FF2B5EF4-FFF2-40B4-BE49-F238E27FC236}">
              <a16:creationId xmlns:a16="http://schemas.microsoft.com/office/drawing/2014/main" id="{7C849812-D77F-4F16-A03E-6AD002C9C70B}"/>
            </a:ext>
          </a:extLst>
        </xdr:cNvPr>
        <xdr:cNvPicPr>
          <a:picLocks noChangeAspect="1"/>
        </xdr:cNvPicPr>
      </xdr:nvPicPr>
      <xdr:blipFill>
        <a:blip xmlns:r="http://schemas.openxmlformats.org/officeDocument/2006/relationships" r:embed="rId268"/>
        <a:stretch>
          <a:fillRect/>
        </a:stretch>
      </xdr:blipFill>
      <xdr:spPr>
        <a:xfrm>
          <a:off x="2574175" y="779860588"/>
          <a:ext cx="1101437" cy="1397978"/>
        </a:xfrm>
        <a:prstGeom prst="rect">
          <a:avLst/>
        </a:prstGeom>
      </xdr:spPr>
    </xdr:pic>
    <xdr:clientData/>
  </xdr:twoCellAnchor>
  <xdr:twoCellAnchor editAs="oneCell">
    <xdr:from>
      <xdr:col>3</xdr:col>
      <xdr:colOff>415637</xdr:colOff>
      <xdr:row>294</xdr:row>
      <xdr:rowOff>76201</xdr:rowOff>
    </xdr:from>
    <xdr:to>
      <xdr:col>3</xdr:col>
      <xdr:colOff>1545995</xdr:colOff>
      <xdr:row>294</xdr:row>
      <xdr:rowOff>1655008</xdr:rowOff>
    </xdr:to>
    <xdr:pic>
      <xdr:nvPicPr>
        <xdr:cNvPr id="314" name="Imagen 313">
          <a:extLst>
            <a:ext uri="{FF2B5EF4-FFF2-40B4-BE49-F238E27FC236}">
              <a16:creationId xmlns:a16="http://schemas.microsoft.com/office/drawing/2014/main" id="{12B5B489-BD96-41F2-9D26-802D4CFE60A4}"/>
            </a:ext>
          </a:extLst>
        </xdr:cNvPr>
        <xdr:cNvPicPr>
          <a:picLocks noChangeAspect="1"/>
        </xdr:cNvPicPr>
      </xdr:nvPicPr>
      <xdr:blipFill>
        <a:blip xmlns:r="http://schemas.openxmlformats.org/officeDocument/2006/relationships" r:embed="rId269"/>
        <a:stretch>
          <a:fillRect/>
        </a:stretch>
      </xdr:blipFill>
      <xdr:spPr>
        <a:xfrm>
          <a:off x="2594957" y="781575781"/>
          <a:ext cx="1136073" cy="1578807"/>
        </a:xfrm>
        <a:prstGeom prst="rect">
          <a:avLst/>
        </a:prstGeom>
      </xdr:spPr>
    </xdr:pic>
    <xdr:clientData/>
  </xdr:twoCellAnchor>
  <xdr:twoCellAnchor editAs="oneCell">
    <xdr:from>
      <xdr:col>3</xdr:col>
      <xdr:colOff>457548</xdr:colOff>
      <xdr:row>295</xdr:row>
      <xdr:rowOff>307578</xdr:rowOff>
    </xdr:from>
    <xdr:to>
      <xdr:col>3</xdr:col>
      <xdr:colOff>1584614</xdr:colOff>
      <xdr:row>295</xdr:row>
      <xdr:rowOff>1989164</xdr:rowOff>
    </xdr:to>
    <xdr:pic>
      <xdr:nvPicPr>
        <xdr:cNvPr id="315" name="Imagen 314">
          <a:extLst>
            <a:ext uri="{FF2B5EF4-FFF2-40B4-BE49-F238E27FC236}">
              <a16:creationId xmlns:a16="http://schemas.microsoft.com/office/drawing/2014/main" id="{8A54A7D1-BB0B-4A3B-A46F-9F9D146B53B9}"/>
            </a:ext>
          </a:extLst>
        </xdr:cNvPr>
        <xdr:cNvPicPr>
          <a:picLocks noChangeAspect="1"/>
        </xdr:cNvPicPr>
      </xdr:nvPicPr>
      <xdr:blipFill>
        <a:blip xmlns:r="http://schemas.openxmlformats.org/officeDocument/2006/relationships" r:embed="rId270"/>
        <a:stretch>
          <a:fillRect/>
        </a:stretch>
      </xdr:blipFill>
      <xdr:spPr>
        <a:xfrm>
          <a:off x="2639639" y="576925101"/>
          <a:ext cx="1127066" cy="1681586"/>
        </a:xfrm>
        <a:prstGeom prst="rect">
          <a:avLst/>
        </a:prstGeom>
      </xdr:spPr>
    </xdr:pic>
    <xdr:clientData/>
  </xdr:twoCellAnchor>
  <xdr:twoCellAnchor editAs="oneCell">
    <xdr:from>
      <xdr:col>3</xdr:col>
      <xdr:colOff>339784</xdr:colOff>
      <xdr:row>296</xdr:row>
      <xdr:rowOff>117417</xdr:rowOff>
    </xdr:from>
    <xdr:to>
      <xdr:col>3</xdr:col>
      <xdr:colOff>1617519</xdr:colOff>
      <xdr:row>296</xdr:row>
      <xdr:rowOff>1886971</xdr:rowOff>
    </xdr:to>
    <xdr:pic>
      <xdr:nvPicPr>
        <xdr:cNvPr id="316" name="Imagen 315">
          <a:extLst>
            <a:ext uri="{FF2B5EF4-FFF2-40B4-BE49-F238E27FC236}">
              <a16:creationId xmlns:a16="http://schemas.microsoft.com/office/drawing/2014/main" id="{C9F5FCB4-20B9-447F-9F5B-793B9B84F460}"/>
            </a:ext>
          </a:extLst>
        </xdr:cNvPr>
        <xdr:cNvPicPr>
          <a:picLocks noChangeAspect="1"/>
        </xdr:cNvPicPr>
      </xdr:nvPicPr>
      <xdr:blipFill>
        <a:blip xmlns:r="http://schemas.openxmlformats.org/officeDocument/2006/relationships" r:embed="rId271"/>
        <a:stretch>
          <a:fillRect/>
        </a:stretch>
      </xdr:blipFill>
      <xdr:spPr>
        <a:xfrm>
          <a:off x="2521875" y="579583781"/>
          <a:ext cx="1289165" cy="1758124"/>
        </a:xfrm>
        <a:prstGeom prst="rect">
          <a:avLst/>
        </a:prstGeom>
      </xdr:spPr>
    </xdr:pic>
    <xdr:clientData/>
  </xdr:twoCellAnchor>
  <xdr:twoCellAnchor editAs="oneCell">
    <xdr:from>
      <xdr:col>3</xdr:col>
      <xdr:colOff>340993</xdr:colOff>
      <xdr:row>297</xdr:row>
      <xdr:rowOff>92477</xdr:rowOff>
    </xdr:from>
    <xdr:to>
      <xdr:col>3</xdr:col>
      <xdr:colOff>1468062</xdr:colOff>
      <xdr:row>297</xdr:row>
      <xdr:rowOff>1730618</xdr:rowOff>
    </xdr:to>
    <xdr:pic>
      <xdr:nvPicPr>
        <xdr:cNvPr id="317" name="Imagen 316">
          <a:extLst>
            <a:ext uri="{FF2B5EF4-FFF2-40B4-BE49-F238E27FC236}">
              <a16:creationId xmlns:a16="http://schemas.microsoft.com/office/drawing/2014/main" id="{F94B2BC2-8B42-4B49-B27E-854A21E466AD}"/>
            </a:ext>
          </a:extLst>
        </xdr:cNvPr>
        <xdr:cNvPicPr>
          <a:picLocks noChangeAspect="1"/>
        </xdr:cNvPicPr>
      </xdr:nvPicPr>
      <xdr:blipFill>
        <a:blip xmlns:r="http://schemas.openxmlformats.org/officeDocument/2006/relationships" r:embed="rId272"/>
        <a:stretch>
          <a:fillRect/>
        </a:stretch>
      </xdr:blipFill>
      <xdr:spPr>
        <a:xfrm>
          <a:off x="2523084" y="581974727"/>
          <a:ext cx="1113734" cy="1630521"/>
        </a:xfrm>
        <a:prstGeom prst="rect">
          <a:avLst/>
        </a:prstGeom>
      </xdr:spPr>
    </xdr:pic>
    <xdr:clientData/>
  </xdr:twoCellAnchor>
  <xdr:twoCellAnchor editAs="oneCell">
    <xdr:from>
      <xdr:col>3</xdr:col>
      <xdr:colOff>354851</xdr:colOff>
      <xdr:row>298</xdr:row>
      <xdr:rowOff>235528</xdr:rowOff>
    </xdr:from>
    <xdr:to>
      <xdr:col>3</xdr:col>
      <xdr:colOff>1618469</xdr:colOff>
      <xdr:row>298</xdr:row>
      <xdr:rowOff>2095500</xdr:rowOff>
    </xdr:to>
    <xdr:pic>
      <xdr:nvPicPr>
        <xdr:cNvPr id="318" name="Imagen 317">
          <a:extLst>
            <a:ext uri="{FF2B5EF4-FFF2-40B4-BE49-F238E27FC236}">
              <a16:creationId xmlns:a16="http://schemas.microsoft.com/office/drawing/2014/main" id="{9AC79621-4927-4792-A8D9-7C2A1C5E1A40}"/>
            </a:ext>
          </a:extLst>
        </xdr:cNvPr>
        <xdr:cNvPicPr>
          <a:picLocks noChangeAspect="1"/>
        </xdr:cNvPicPr>
      </xdr:nvPicPr>
      <xdr:blipFill>
        <a:blip xmlns:r="http://schemas.openxmlformats.org/officeDocument/2006/relationships" r:embed="rId273"/>
        <a:stretch>
          <a:fillRect/>
        </a:stretch>
      </xdr:blipFill>
      <xdr:spPr>
        <a:xfrm>
          <a:off x="2536942" y="584957960"/>
          <a:ext cx="1263618" cy="1859972"/>
        </a:xfrm>
        <a:prstGeom prst="rect">
          <a:avLst/>
        </a:prstGeom>
      </xdr:spPr>
    </xdr:pic>
    <xdr:clientData/>
  </xdr:twoCellAnchor>
  <xdr:twoCellAnchor editAs="oneCell">
    <xdr:from>
      <xdr:col>3</xdr:col>
      <xdr:colOff>311728</xdr:colOff>
      <xdr:row>299</xdr:row>
      <xdr:rowOff>113843</xdr:rowOff>
    </xdr:from>
    <xdr:to>
      <xdr:col>3</xdr:col>
      <xdr:colOff>1656138</xdr:colOff>
      <xdr:row>299</xdr:row>
      <xdr:rowOff>2150461</xdr:rowOff>
    </xdr:to>
    <xdr:pic>
      <xdr:nvPicPr>
        <xdr:cNvPr id="319" name="Imagen 318">
          <a:extLst>
            <a:ext uri="{FF2B5EF4-FFF2-40B4-BE49-F238E27FC236}">
              <a16:creationId xmlns:a16="http://schemas.microsoft.com/office/drawing/2014/main" id="{21463C18-8752-4D42-855F-220D0EFB5918}"/>
            </a:ext>
          </a:extLst>
        </xdr:cNvPr>
        <xdr:cNvPicPr>
          <a:picLocks noChangeAspect="1"/>
        </xdr:cNvPicPr>
      </xdr:nvPicPr>
      <xdr:blipFill>
        <a:blip xmlns:r="http://schemas.openxmlformats.org/officeDocument/2006/relationships" r:embed="rId274"/>
        <a:stretch>
          <a:fillRect/>
        </a:stretch>
      </xdr:blipFill>
      <xdr:spPr>
        <a:xfrm>
          <a:off x="2491048" y="794018783"/>
          <a:ext cx="1357745" cy="2036618"/>
        </a:xfrm>
        <a:prstGeom prst="rect">
          <a:avLst/>
        </a:prstGeom>
      </xdr:spPr>
    </xdr:pic>
    <xdr:clientData/>
  </xdr:twoCellAnchor>
  <xdr:twoCellAnchor editAs="oneCell">
    <xdr:from>
      <xdr:col>3</xdr:col>
      <xdr:colOff>284018</xdr:colOff>
      <xdr:row>300</xdr:row>
      <xdr:rowOff>159327</xdr:rowOff>
    </xdr:from>
    <xdr:to>
      <xdr:col>3</xdr:col>
      <xdr:colOff>1659255</xdr:colOff>
      <xdr:row>300</xdr:row>
      <xdr:rowOff>1980280</xdr:rowOff>
    </xdr:to>
    <xdr:pic>
      <xdr:nvPicPr>
        <xdr:cNvPr id="320" name="Imagen 319">
          <a:extLst>
            <a:ext uri="{FF2B5EF4-FFF2-40B4-BE49-F238E27FC236}">
              <a16:creationId xmlns:a16="http://schemas.microsoft.com/office/drawing/2014/main" id="{6836C384-E3AC-49E6-8CB5-EB6B546A0259}"/>
            </a:ext>
          </a:extLst>
        </xdr:cNvPr>
        <xdr:cNvPicPr>
          <a:picLocks noChangeAspect="1"/>
        </xdr:cNvPicPr>
      </xdr:nvPicPr>
      <xdr:blipFill>
        <a:blip xmlns:r="http://schemas.openxmlformats.org/officeDocument/2006/relationships" r:embed="rId275"/>
        <a:stretch>
          <a:fillRect/>
        </a:stretch>
      </xdr:blipFill>
      <xdr:spPr>
        <a:xfrm>
          <a:off x="2463338" y="796395987"/>
          <a:ext cx="1380952" cy="1819048"/>
        </a:xfrm>
        <a:prstGeom prst="rect">
          <a:avLst/>
        </a:prstGeom>
      </xdr:spPr>
    </xdr:pic>
    <xdr:clientData/>
  </xdr:twoCellAnchor>
  <xdr:twoCellAnchor editAs="oneCell">
    <xdr:from>
      <xdr:col>3</xdr:col>
      <xdr:colOff>381000</xdr:colOff>
      <xdr:row>301</xdr:row>
      <xdr:rowOff>209221</xdr:rowOff>
    </xdr:from>
    <xdr:to>
      <xdr:col>3</xdr:col>
      <xdr:colOff>1579418</xdr:colOff>
      <xdr:row>301</xdr:row>
      <xdr:rowOff>2080129</xdr:rowOff>
    </xdr:to>
    <xdr:pic>
      <xdr:nvPicPr>
        <xdr:cNvPr id="321" name="Imagen 320">
          <a:extLst>
            <a:ext uri="{FF2B5EF4-FFF2-40B4-BE49-F238E27FC236}">
              <a16:creationId xmlns:a16="http://schemas.microsoft.com/office/drawing/2014/main" id="{63DA5799-4934-46F9-A3D9-DEEC2ABB9301}"/>
            </a:ext>
          </a:extLst>
        </xdr:cNvPr>
        <xdr:cNvPicPr>
          <a:picLocks noChangeAspect="1"/>
        </xdr:cNvPicPr>
      </xdr:nvPicPr>
      <xdr:blipFill>
        <a:blip xmlns:r="http://schemas.openxmlformats.org/officeDocument/2006/relationships" r:embed="rId276"/>
        <a:stretch>
          <a:fillRect/>
        </a:stretch>
      </xdr:blipFill>
      <xdr:spPr>
        <a:xfrm>
          <a:off x="2560320" y="798777601"/>
          <a:ext cx="1198418" cy="1872813"/>
        </a:xfrm>
        <a:prstGeom prst="rect">
          <a:avLst/>
        </a:prstGeom>
      </xdr:spPr>
    </xdr:pic>
    <xdr:clientData/>
  </xdr:twoCellAnchor>
  <xdr:twoCellAnchor editAs="oneCell">
    <xdr:from>
      <xdr:col>3</xdr:col>
      <xdr:colOff>193964</xdr:colOff>
      <xdr:row>302</xdr:row>
      <xdr:rowOff>256309</xdr:rowOff>
    </xdr:from>
    <xdr:to>
      <xdr:col>3</xdr:col>
      <xdr:colOff>1603488</xdr:colOff>
      <xdr:row>302</xdr:row>
      <xdr:rowOff>2111548</xdr:rowOff>
    </xdr:to>
    <xdr:pic>
      <xdr:nvPicPr>
        <xdr:cNvPr id="335" name="Imagen 334">
          <a:extLst>
            <a:ext uri="{FF2B5EF4-FFF2-40B4-BE49-F238E27FC236}">
              <a16:creationId xmlns:a16="http://schemas.microsoft.com/office/drawing/2014/main" id="{404CE2FB-3118-4705-8A74-03D6B986C36B}"/>
            </a:ext>
          </a:extLst>
        </xdr:cNvPr>
        <xdr:cNvPicPr>
          <a:picLocks noChangeAspect="1"/>
        </xdr:cNvPicPr>
      </xdr:nvPicPr>
      <xdr:blipFill>
        <a:blip xmlns:r="http://schemas.openxmlformats.org/officeDocument/2006/relationships" r:embed="rId277"/>
        <a:stretch>
          <a:fillRect/>
        </a:stretch>
      </xdr:blipFill>
      <xdr:spPr>
        <a:xfrm>
          <a:off x="2373284" y="801156409"/>
          <a:ext cx="1409524" cy="1847619"/>
        </a:xfrm>
        <a:prstGeom prst="rect">
          <a:avLst/>
        </a:prstGeom>
      </xdr:spPr>
    </xdr:pic>
    <xdr:clientData/>
  </xdr:twoCellAnchor>
  <xdr:twoCellAnchor editAs="oneCell">
    <xdr:from>
      <xdr:col>3</xdr:col>
      <xdr:colOff>277092</xdr:colOff>
      <xdr:row>303</xdr:row>
      <xdr:rowOff>69273</xdr:rowOff>
    </xdr:from>
    <xdr:to>
      <xdr:col>3</xdr:col>
      <xdr:colOff>1448877</xdr:colOff>
      <xdr:row>303</xdr:row>
      <xdr:rowOff>1998692</xdr:rowOff>
    </xdr:to>
    <xdr:pic>
      <xdr:nvPicPr>
        <xdr:cNvPr id="336" name="Imagen 335">
          <a:extLst>
            <a:ext uri="{FF2B5EF4-FFF2-40B4-BE49-F238E27FC236}">
              <a16:creationId xmlns:a16="http://schemas.microsoft.com/office/drawing/2014/main" id="{E16E8DE1-E2DB-43DE-9176-10DEBEC92926}"/>
            </a:ext>
          </a:extLst>
        </xdr:cNvPr>
        <xdr:cNvPicPr>
          <a:picLocks noChangeAspect="1"/>
        </xdr:cNvPicPr>
      </xdr:nvPicPr>
      <xdr:blipFill>
        <a:blip xmlns:r="http://schemas.openxmlformats.org/officeDocument/2006/relationships" r:embed="rId278"/>
        <a:stretch>
          <a:fillRect/>
        </a:stretch>
      </xdr:blipFill>
      <xdr:spPr>
        <a:xfrm>
          <a:off x="2456412" y="803301093"/>
          <a:ext cx="1169880" cy="1946564"/>
        </a:xfrm>
        <a:prstGeom prst="rect">
          <a:avLst/>
        </a:prstGeom>
      </xdr:spPr>
    </xdr:pic>
    <xdr:clientData/>
  </xdr:twoCellAnchor>
  <xdr:twoCellAnchor editAs="oneCell">
    <xdr:from>
      <xdr:col>3</xdr:col>
      <xdr:colOff>339437</xdr:colOff>
      <xdr:row>304</xdr:row>
      <xdr:rowOff>62345</xdr:rowOff>
    </xdr:from>
    <xdr:to>
      <xdr:col>3</xdr:col>
      <xdr:colOff>1508717</xdr:colOff>
      <xdr:row>304</xdr:row>
      <xdr:rowOff>1808018</xdr:rowOff>
    </xdr:to>
    <xdr:pic>
      <xdr:nvPicPr>
        <xdr:cNvPr id="337" name="Imagen 336">
          <a:extLst>
            <a:ext uri="{FF2B5EF4-FFF2-40B4-BE49-F238E27FC236}">
              <a16:creationId xmlns:a16="http://schemas.microsoft.com/office/drawing/2014/main" id="{4E4613C5-32BB-46B0-B89E-04F425290749}"/>
            </a:ext>
          </a:extLst>
        </xdr:cNvPr>
        <xdr:cNvPicPr>
          <a:picLocks noChangeAspect="1"/>
        </xdr:cNvPicPr>
      </xdr:nvPicPr>
      <xdr:blipFill rotWithShape="1">
        <a:blip xmlns:r="http://schemas.openxmlformats.org/officeDocument/2006/relationships" r:embed="rId279"/>
        <a:srcRect r="24419" b="485"/>
        <a:stretch/>
      </xdr:blipFill>
      <xdr:spPr>
        <a:xfrm>
          <a:off x="2518757" y="805374425"/>
          <a:ext cx="1180710" cy="1745673"/>
        </a:xfrm>
        <a:prstGeom prst="rect">
          <a:avLst/>
        </a:prstGeom>
      </xdr:spPr>
    </xdr:pic>
    <xdr:clientData/>
  </xdr:twoCellAnchor>
  <xdr:twoCellAnchor editAs="oneCell">
    <xdr:from>
      <xdr:col>3</xdr:col>
      <xdr:colOff>381000</xdr:colOff>
      <xdr:row>305</xdr:row>
      <xdr:rowOff>13854</xdr:rowOff>
    </xdr:from>
    <xdr:to>
      <xdr:col>3</xdr:col>
      <xdr:colOff>1489364</xdr:colOff>
      <xdr:row>305</xdr:row>
      <xdr:rowOff>1903534</xdr:rowOff>
    </xdr:to>
    <xdr:pic>
      <xdr:nvPicPr>
        <xdr:cNvPr id="338" name="Imagen 337">
          <a:extLst>
            <a:ext uri="{FF2B5EF4-FFF2-40B4-BE49-F238E27FC236}">
              <a16:creationId xmlns:a16="http://schemas.microsoft.com/office/drawing/2014/main" id="{000823F1-0900-44D7-8EA7-ED5905CEECBB}"/>
            </a:ext>
          </a:extLst>
        </xdr:cNvPr>
        <xdr:cNvPicPr>
          <a:picLocks noChangeAspect="1"/>
        </xdr:cNvPicPr>
      </xdr:nvPicPr>
      <xdr:blipFill rotWithShape="1">
        <a:blip xmlns:r="http://schemas.openxmlformats.org/officeDocument/2006/relationships" r:embed="rId280"/>
        <a:srcRect l="17896" b="-1747"/>
        <a:stretch/>
      </xdr:blipFill>
      <xdr:spPr>
        <a:xfrm>
          <a:off x="2560320" y="807337614"/>
          <a:ext cx="1108364" cy="1885870"/>
        </a:xfrm>
        <a:prstGeom prst="rect">
          <a:avLst/>
        </a:prstGeom>
      </xdr:spPr>
    </xdr:pic>
    <xdr:clientData/>
  </xdr:twoCellAnchor>
  <xdr:twoCellAnchor editAs="oneCell">
    <xdr:from>
      <xdr:col>3</xdr:col>
      <xdr:colOff>339437</xdr:colOff>
      <xdr:row>306</xdr:row>
      <xdr:rowOff>101470</xdr:rowOff>
    </xdr:from>
    <xdr:to>
      <xdr:col>3</xdr:col>
      <xdr:colOff>1254791</xdr:colOff>
      <xdr:row>306</xdr:row>
      <xdr:rowOff>1424940</xdr:rowOff>
    </xdr:to>
    <xdr:pic>
      <xdr:nvPicPr>
        <xdr:cNvPr id="339" name="Imagen 338">
          <a:extLst>
            <a:ext uri="{FF2B5EF4-FFF2-40B4-BE49-F238E27FC236}">
              <a16:creationId xmlns:a16="http://schemas.microsoft.com/office/drawing/2014/main" id="{07BD54B7-99BD-48EA-AF48-5D9BCC954F0E}"/>
            </a:ext>
          </a:extLst>
        </xdr:cNvPr>
        <xdr:cNvPicPr>
          <a:picLocks noChangeAspect="1"/>
        </xdr:cNvPicPr>
      </xdr:nvPicPr>
      <xdr:blipFill>
        <a:blip xmlns:r="http://schemas.openxmlformats.org/officeDocument/2006/relationships" r:embed="rId281"/>
        <a:stretch>
          <a:fillRect/>
        </a:stretch>
      </xdr:blipFill>
      <xdr:spPr>
        <a:xfrm>
          <a:off x="2521528" y="604523334"/>
          <a:ext cx="915354" cy="1327280"/>
        </a:xfrm>
        <a:prstGeom prst="rect">
          <a:avLst/>
        </a:prstGeom>
      </xdr:spPr>
    </xdr:pic>
    <xdr:clientData/>
  </xdr:twoCellAnchor>
  <xdr:twoCellAnchor editAs="oneCell">
    <xdr:from>
      <xdr:col>3</xdr:col>
      <xdr:colOff>297875</xdr:colOff>
      <xdr:row>307</xdr:row>
      <xdr:rowOff>90056</xdr:rowOff>
    </xdr:from>
    <xdr:to>
      <xdr:col>3</xdr:col>
      <xdr:colOff>1294681</xdr:colOff>
      <xdr:row>307</xdr:row>
      <xdr:rowOff>1199111</xdr:rowOff>
    </xdr:to>
    <xdr:pic>
      <xdr:nvPicPr>
        <xdr:cNvPr id="340" name="Imagen 339">
          <a:extLst>
            <a:ext uri="{FF2B5EF4-FFF2-40B4-BE49-F238E27FC236}">
              <a16:creationId xmlns:a16="http://schemas.microsoft.com/office/drawing/2014/main" id="{6837A166-FE65-4AB6-B440-2BAF92B1BFBA}"/>
            </a:ext>
          </a:extLst>
        </xdr:cNvPr>
        <xdr:cNvPicPr>
          <a:picLocks noChangeAspect="1"/>
        </xdr:cNvPicPr>
      </xdr:nvPicPr>
      <xdr:blipFill>
        <a:blip xmlns:r="http://schemas.openxmlformats.org/officeDocument/2006/relationships" r:embed="rId282"/>
        <a:stretch>
          <a:fillRect/>
        </a:stretch>
      </xdr:blipFill>
      <xdr:spPr>
        <a:xfrm>
          <a:off x="2477195" y="811155236"/>
          <a:ext cx="998711" cy="1101435"/>
        </a:xfrm>
        <a:prstGeom prst="rect">
          <a:avLst/>
        </a:prstGeom>
      </xdr:spPr>
    </xdr:pic>
    <xdr:clientData/>
  </xdr:twoCellAnchor>
  <xdr:twoCellAnchor editAs="oneCell">
    <xdr:from>
      <xdr:col>3</xdr:col>
      <xdr:colOff>367146</xdr:colOff>
      <xdr:row>308</xdr:row>
      <xdr:rowOff>145472</xdr:rowOff>
    </xdr:from>
    <xdr:to>
      <xdr:col>3</xdr:col>
      <xdr:colOff>1468580</xdr:colOff>
      <xdr:row>308</xdr:row>
      <xdr:rowOff>1354481</xdr:rowOff>
    </xdr:to>
    <xdr:pic>
      <xdr:nvPicPr>
        <xdr:cNvPr id="341" name="Imagen 340">
          <a:extLst>
            <a:ext uri="{FF2B5EF4-FFF2-40B4-BE49-F238E27FC236}">
              <a16:creationId xmlns:a16="http://schemas.microsoft.com/office/drawing/2014/main" id="{2D57C5FC-E2E8-4FB5-AA55-9459B33E357A}"/>
            </a:ext>
          </a:extLst>
        </xdr:cNvPr>
        <xdr:cNvPicPr>
          <a:picLocks noChangeAspect="1"/>
        </xdr:cNvPicPr>
      </xdr:nvPicPr>
      <xdr:blipFill>
        <a:blip xmlns:r="http://schemas.openxmlformats.org/officeDocument/2006/relationships" r:embed="rId282"/>
        <a:stretch>
          <a:fillRect/>
        </a:stretch>
      </xdr:blipFill>
      <xdr:spPr>
        <a:xfrm>
          <a:off x="2546466" y="812688932"/>
          <a:ext cx="1101434" cy="1214724"/>
        </a:xfrm>
        <a:prstGeom prst="rect">
          <a:avLst/>
        </a:prstGeom>
      </xdr:spPr>
    </xdr:pic>
    <xdr:clientData/>
  </xdr:twoCellAnchor>
  <xdr:twoCellAnchor editAs="oneCell">
    <xdr:from>
      <xdr:col>3</xdr:col>
      <xdr:colOff>360218</xdr:colOff>
      <xdr:row>309</xdr:row>
      <xdr:rowOff>77975</xdr:rowOff>
    </xdr:from>
    <xdr:to>
      <xdr:col>3</xdr:col>
      <xdr:colOff>1464772</xdr:colOff>
      <xdr:row>309</xdr:row>
      <xdr:rowOff>1810172</xdr:rowOff>
    </xdr:to>
    <xdr:pic>
      <xdr:nvPicPr>
        <xdr:cNvPr id="342" name="Imagen 341">
          <a:extLst>
            <a:ext uri="{FF2B5EF4-FFF2-40B4-BE49-F238E27FC236}">
              <a16:creationId xmlns:a16="http://schemas.microsoft.com/office/drawing/2014/main" id="{E505A974-E672-4ADC-9284-52752F64D069}"/>
            </a:ext>
          </a:extLst>
        </xdr:cNvPr>
        <xdr:cNvPicPr>
          <a:picLocks noChangeAspect="1"/>
        </xdr:cNvPicPr>
      </xdr:nvPicPr>
      <xdr:blipFill>
        <a:blip xmlns:r="http://schemas.openxmlformats.org/officeDocument/2006/relationships" r:embed="rId283"/>
        <a:stretch>
          <a:fillRect/>
        </a:stretch>
      </xdr:blipFill>
      <xdr:spPr>
        <a:xfrm>
          <a:off x="2539538" y="814130195"/>
          <a:ext cx="1108364" cy="1720767"/>
        </a:xfrm>
        <a:prstGeom prst="rect">
          <a:avLst/>
        </a:prstGeom>
      </xdr:spPr>
    </xdr:pic>
    <xdr:clientData/>
  </xdr:twoCellAnchor>
  <xdr:twoCellAnchor editAs="oneCell">
    <xdr:from>
      <xdr:col>3</xdr:col>
      <xdr:colOff>367147</xdr:colOff>
      <xdr:row>310</xdr:row>
      <xdr:rowOff>55419</xdr:rowOff>
    </xdr:from>
    <xdr:to>
      <xdr:col>3</xdr:col>
      <xdr:colOff>1463058</xdr:colOff>
      <xdr:row>310</xdr:row>
      <xdr:rowOff>1695450</xdr:rowOff>
    </xdr:to>
    <xdr:pic>
      <xdr:nvPicPr>
        <xdr:cNvPr id="343" name="Imagen 342">
          <a:extLst>
            <a:ext uri="{FF2B5EF4-FFF2-40B4-BE49-F238E27FC236}">
              <a16:creationId xmlns:a16="http://schemas.microsoft.com/office/drawing/2014/main" id="{AE69989D-0DAF-49E9-81E1-03EE8F98B674}"/>
            </a:ext>
          </a:extLst>
        </xdr:cNvPr>
        <xdr:cNvPicPr>
          <a:picLocks noChangeAspect="1"/>
        </xdr:cNvPicPr>
      </xdr:nvPicPr>
      <xdr:blipFill rotWithShape="1">
        <a:blip xmlns:r="http://schemas.openxmlformats.org/officeDocument/2006/relationships" r:embed="rId284"/>
        <a:srcRect l="9832" t="671"/>
        <a:stretch/>
      </xdr:blipFill>
      <xdr:spPr>
        <a:xfrm>
          <a:off x="2546467" y="816027879"/>
          <a:ext cx="1090196" cy="1620981"/>
        </a:xfrm>
        <a:prstGeom prst="rect">
          <a:avLst/>
        </a:prstGeom>
      </xdr:spPr>
    </xdr:pic>
    <xdr:clientData/>
  </xdr:twoCellAnchor>
  <xdr:twoCellAnchor editAs="oneCell">
    <xdr:from>
      <xdr:col>3</xdr:col>
      <xdr:colOff>387928</xdr:colOff>
      <xdr:row>311</xdr:row>
      <xdr:rowOff>109181</xdr:rowOff>
    </xdr:from>
    <xdr:to>
      <xdr:col>3</xdr:col>
      <xdr:colOff>1317017</xdr:colOff>
      <xdr:row>311</xdr:row>
      <xdr:rowOff>1161877</xdr:rowOff>
    </xdr:to>
    <xdr:pic>
      <xdr:nvPicPr>
        <xdr:cNvPr id="344" name="Imagen 343">
          <a:extLst>
            <a:ext uri="{FF2B5EF4-FFF2-40B4-BE49-F238E27FC236}">
              <a16:creationId xmlns:a16="http://schemas.microsoft.com/office/drawing/2014/main" id="{A0D3592A-8AB3-456D-BD9F-9E633499DBC9}"/>
            </a:ext>
          </a:extLst>
        </xdr:cNvPr>
        <xdr:cNvPicPr>
          <a:picLocks noChangeAspect="1"/>
        </xdr:cNvPicPr>
      </xdr:nvPicPr>
      <xdr:blipFill>
        <a:blip xmlns:r="http://schemas.openxmlformats.org/officeDocument/2006/relationships" r:embed="rId285"/>
        <a:stretch>
          <a:fillRect/>
        </a:stretch>
      </xdr:blipFill>
      <xdr:spPr>
        <a:xfrm>
          <a:off x="2567248" y="818001881"/>
          <a:ext cx="936709" cy="1054601"/>
        </a:xfrm>
        <a:prstGeom prst="rect">
          <a:avLst/>
        </a:prstGeom>
      </xdr:spPr>
    </xdr:pic>
    <xdr:clientData/>
  </xdr:twoCellAnchor>
  <xdr:twoCellAnchor editAs="oneCell">
    <xdr:from>
      <xdr:col>3</xdr:col>
      <xdr:colOff>464126</xdr:colOff>
      <xdr:row>312</xdr:row>
      <xdr:rowOff>131619</xdr:rowOff>
    </xdr:from>
    <xdr:to>
      <xdr:col>3</xdr:col>
      <xdr:colOff>1542184</xdr:colOff>
      <xdr:row>312</xdr:row>
      <xdr:rowOff>1352273</xdr:rowOff>
    </xdr:to>
    <xdr:pic>
      <xdr:nvPicPr>
        <xdr:cNvPr id="345" name="Imagen 344">
          <a:extLst>
            <a:ext uri="{FF2B5EF4-FFF2-40B4-BE49-F238E27FC236}">
              <a16:creationId xmlns:a16="http://schemas.microsoft.com/office/drawing/2014/main" id="{39E6EA34-3CE6-4962-ACA4-87B1FBE551DF}"/>
            </a:ext>
          </a:extLst>
        </xdr:cNvPr>
        <xdr:cNvPicPr>
          <a:picLocks noChangeAspect="1"/>
        </xdr:cNvPicPr>
      </xdr:nvPicPr>
      <xdr:blipFill>
        <a:blip xmlns:r="http://schemas.openxmlformats.org/officeDocument/2006/relationships" r:embed="rId285"/>
        <a:stretch>
          <a:fillRect/>
        </a:stretch>
      </xdr:blipFill>
      <xdr:spPr>
        <a:xfrm>
          <a:off x="2643446" y="819571179"/>
          <a:ext cx="1087583" cy="1224464"/>
        </a:xfrm>
        <a:prstGeom prst="rect">
          <a:avLst/>
        </a:prstGeom>
      </xdr:spPr>
    </xdr:pic>
    <xdr:clientData/>
  </xdr:twoCellAnchor>
  <xdr:twoCellAnchor editAs="oneCell">
    <xdr:from>
      <xdr:col>3</xdr:col>
      <xdr:colOff>353291</xdr:colOff>
      <xdr:row>313</xdr:row>
      <xdr:rowOff>175038</xdr:rowOff>
    </xdr:from>
    <xdr:to>
      <xdr:col>3</xdr:col>
      <xdr:colOff>1408142</xdr:colOff>
      <xdr:row>313</xdr:row>
      <xdr:rowOff>1774647</xdr:rowOff>
    </xdr:to>
    <xdr:pic>
      <xdr:nvPicPr>
        <xdr:cNvPr id="346" name="Imagen 345">
          <a:extLst>
            <a:ext uri="{FF2B5EF4-FFF2-40B4-BE49-F238E27FC236}">
              <a16:creationId xmlns:a16="http://schemas.microsoft.com/office/drawing/2014/main" id="{7E2D25D2-61E5-48F0-902A-B8948930768D}"/>
            </a:ext>
          </a:extLst>
        </xdr:cNvPr>
        <xdr:cNvPicPr>
          <a:picLocks noChangeAspect="1"/>
        </xdr:cNvPicPr>
      </xdr:nvPicPr>
      <xdr:blipFill>
        <a:blip xmlns:r="http://schemas.openxmlformats.org/officeDocument/2006/relationships" r:embed="rId286"/>
        <a:stretch>
          <a:fillRect/>
        </a:stretch>
      </xdr:blipFill>
      <xdr:spPr>
        <a:xfrm>
          <a:off x="2532611" y="821054778"/>
          <a:ext cx="1052946" cy="1595799"/>
        </a:xfrm>
        <a:prstGeom prst="rect">
          <a:avLst/>
        </a:prstGeom>
      </xdr:spPr>
    </xdr:pic>
    <xdr:clientData/>
  </xdr:twoCellAnchor>
  <xdr:twoCellAnchor editAs="oneCell">
    <xdr:from>
      <xdr:col>3</xdr:col>
      <xdr:colOff>401782</xdr:colOff>
      <xdr:row>314</xdr:row>
      <xdr:rowOff>132135</xdr:rowOff>
    </xdr:from>
    <xdr:to>
      <xdr:col>3</xdr:col>
      <xdr:colOff>1520191</xdr:colOff>
      <xdr:row>314</xdr:row>
      <xdr:rowOff>1772301</xdr:rowOff>
    </xdr:to>
    <xdr:pic>
      <xdr:nvPicPr>
        <xdr:cNvPr id="347" name="Imagen 346">
          <a:extLst>
            <a:ext uri="{FF2B5EF4-FFF2-40B4-BE49-F238E27FC236}">
              <a16:creationId xmlns:a16="http://schemas.microsoft.com/office/drawing/2014/main" id="{C03D66B7-0C70-441D-B751-F0E61AA4667F}"/>
            </a:ext>
          </a:extLst>
        </xdr:cNvPr>
        <xdr:cNvPicPr>
          <a:picLocks noChangeAspect="1"/>
        </xdr:cNvPicPr>
      </xdr:nvPicPr>
      <xdr:blipFill>
        <a:blip xmlns:r="http://schemas.openxmlformats.org/officeDocument/2006/relationships" r:embed="rId287"/>
        <a:stretch>
          <a:fillRect/>
        </a:stretch>
      </xdr:blipFill>
      <xdr:spPr>
        <a:xfrm>
          <a:off x="2581102" y="823015935"/>
          <a:ext cx="1122219" cy="1640166"/>
        </a:xfrm>
        <a:prstGeom prst="rect">
          <a:avLst/>
        </a:prstGeom>
      </xdr:spPr>
    </xdr:pic>
    <xdr:clientData/>
  </xdr:twoCellAnchor>
  <xdr:twoCellAnchor editAs="oneCell">
    <xdr:from>
      <xdr:col>3</xdr:col>
      <xdr:colOff>394856</xdr:colOff>
      <xdr:row>315</xdr:row>
      <xdr:rowOff>118543</xdr:rowOff>
    </xdr:from>
    <xdr:to>
      <xdr:col>3</xdr:col>
      <xdr:colOff>1503912</xdr:colOff>
      <xdr:row>315</xdr:row>
      <xdr:rowOff>1504919</xdr:rowOff>
    </xdr:to>
    <xdr:pic>
      <xdr:nvPicPr>
        <xdr:cNvPr id="348" name="Imagen 347">
          <a:extLst>
            <a:ext uri="{FF2B5EF4-FFF2-40B4-BE49-F238E27FC236}">
              <a16:creationId xmlns:a16="http://schemas.microsoft.com/office/drawing/2014/main" id="{F76CA716-2A29-4F1A-AA95-17D15EDAC099}"/>
            </a:ext>
          </a:extLst>
        </xdr:cNvPr>
        <xdr:cNvPicPr>
          <a:picLocks noChangeAspect="1"/>
        </xdr:cNvPicPr>
      </xdr:nvPicPr>
      <xdr:blipFill>
        <a:blip xmlns:r="http://schemas.openxmlformats.org/officeDocument/2006/relationships" r:embed="rId288"/>
        <a:stretch>
          <a:fillRect/>
        </a:stretch>
      </xdr:blipFill>
      <xdr:spPr>
        <a:xfrm>
          <a:off x="2574176" y="824907343"/>
          <a:ext cx="1101436" cy="1397806"/>
        </a:xfrm>
        <a:prstGeom prst="rect">
          <a:avLst/>
        </a:prstGeom>
      </xdr:spPr>
    </xdr:pic>
    <xdr:clientData/>
  </xdr:twoCellAnchor>
  <xdr:twoCellAnchor editAs="oneCell">
    <xdr:from>
      <xdr:col>3</xdr:col>
      <xdr:colOff>325581</xdr:colOff>
      <xdr:row>316</xdr:row>
      <xdr:rowOff>79994</xdr:rowOff>
    </xdr:from>
    <xdr:to>
      <xdr:col>3</xdr:col>
      <xdr:colOff>1392381</xdr:colOff>
      <xdr:row>316</xdr:row>
      <xdr:rowOff>1545565</xdr:rowOff>
    </xdr:to>
    <xdr:pic>
      <xdr:nvPicPr>
        <xdr:cNvPr id="349" name="Imagen 348">
          <a:extLst>
            <a:ext uri="{FF2B5EF4-FFF2-40B4-BE49-F238E27FC236}">
              <a16:creationId xmlns:a16="http://schemas.microsoft.com/office/drawing/2014/main" id="{F7158B11-C405-4C89-B339-4A79FA6BFB99}"/>
            </a:ext>
          </a:extLst>
        </xdr:cNvPr>
        <xdr:cNvPicPr>
          <a:picLocks noChangeAspect="1"/>
        </xdr:cNvPicPr>
      </xdr:nvPicPr>
      <xdr:blipFill>
        <a:blip xmlns:r="http://schemas.openxmlformats.org/officeDocument/2006/relationships" r:embed="rId289"/>
        <a:stretch>
          <a:fillRect/>
        </a:stretch>
      </xdr:blipFill>
      <xdr:spPr>
        <a:xfrm>
          <a:off x="2504901" y="826560434"/>
          <a:ext cx="1066800" cy="1461761"/>
        </a:xfrm>
        <a:prstGeom prst="rect">
          <a:avLst/>
        </a:prstGeom>
      </xdr:spPr>
    </xdr:pic>
    <xdr:clientData/>
  </xdr:twoCellAnchor>
  <xdr:twoCellAnchor editAs="oneCell">
    <xdr:from>
      <xdr:col>3</xdr:col>
      <xdr:colOff>304801</xdr:colOff>
      <xdr:row>317</xdr:row>
      <xdr:rowOff>83151</xdr:rowOff>
    </xdr:from>
    <xdr:to>
      <xdr:col>3</xdr:col>
      <xdr:colOff>1447801</xdr:colOff>
      <xdr:row>317</xdr:row>
      <xdr:rowOff>1620797</xdr:rowOff>
    </xdr:to>
    <xdr:pic>
      <xdr:nvPicPr>
        <xdr:cNvPr id="350" name="Imagen 349">
          <a:extLst>
            <a:ext uri="{FF2B5EF4-FFF2-40B4-BE49-F238E27FC236}">
              <a16:creationId xmlns:a16="http://schemas.microsoft.com/office/drawing/2014/main" id="{BCE48E14-C780-4D83-B34B-803A3363ECBC}"/>
            </a:ext>
          </a:extLst>
        </xdr:cNvPr>
        <xdr:cNvPicPr>
          <a:picLocks noChangeAspect="1"/>
        </xdr:cNvPicPr>
      </xdr:nvPicPr>
      <xdr:blipFill>
        <a:blip xmlns:r="http://schemas.openxmlformats.org/officeDocument/2006/relationships" r:embed="rId290"/>
        <a:stretch>
          <a:fillRect/>
        </a:stretch>
      </xdr:blipFill>
      <xdr:spPr>
        <a:xfrm>
          <a:off x="2484121" y="828384771"/>
          <a:ext cx="1143000" cy="1539551"/>
        </a:xfrm>
        <a:prstGeom prst="rect">
          <a:avLst/>
        </a:prstGeom>
      </xdr:spPr>
    </xdr:pic>
    <xdr:clientData/>
  </xdr:twoCellAnchor>
  <xdr:twoCellAnchor editAs="oneCell">
    <xdr:from>
      <xdr:col>3</xdr:col>
      <xdr:colOff>304799</xdr:colOff>
      <xdr:row>318</xdr:row>
      <xdr:rowOff>149406</xdr:rowOff>
    </xdr:from>
    <xdr:to>
      <xdr:col>3</xdr:col>
      <xdr:colOff>1507028</xdr:colOff>
      <xdr:row>318</xdr:row>
      <xdr:rowOff>1885839</xdr:rowOff>
    </xdr:to>
    <xdr:pic>
      <xdr:nvPicPr>
        <xdr:cNvPr id="351" name="Imagen 350">
          <a:extLst>
            <a:ext uri="{FF2B5EF4-FFF2-40B4-BE49-F238E27FC236}">
              <a16:creationId xmlns:a16="http://schemas.microsoft.com/office/drawing/2014/main" id="{EE6867D0-86D2-47BE-9154-09E29CD668A8}"/>
            </a:ext>
          </a:extLst>
        </xdr:cNvPr>
        <xdr:cNvPicPr>
          <a:picLocks noChangeAspect="1"/>
        </xdr:cNvPicPr>
      </xdr:nvPicPr>
      <xdr:blipFill rotWithShape="1">
        <a:blip xmlns:r="http://schemas.openxmlformats.org/officeDocument/2006/relationships" r:embed="rId291"/>
        <a:srcRect l="3468" t="7918" r="-3468" b="-7918"/>
        <a:stretch/>
      </xdr:blipFill>
      <xdr:spPr>
        <a:xfrm>
          <a:off x="2484119" y="830371266"/>
          <a:ext cx="1198419" cy="1749768"/>
        </a:xfrm>
        <a:prstGeom prst="rect">
          <a:avLst/>
        </a:prstGeom>
      </xdr:spPr>
    </xdr:pic>
    <xdr:clientData/>
  </xdr:twoCellAnchor>
  <xdr:twoCellAnchor editAs="oneCell">
    <xdr:from>
      <xdr:col>3</xdr:col>
      <xdr:colOff>408711</xdr:colOff>
      <xdr:row>319</xdr:row>
      <xdr:rowOff>290946</xdr:rowOff>
    </xdr:from>
    <xdr:to>
      <xdr:col>3</xdr:col>
      <xdr:colOff>1580631</xdr:colOff>
      <xdr:row>319</xdr:row>
      <xdr:rowOff>2155768</xdr:rowOff>
    </xdr:to>
    <xdr:pic>
      <xdr:nvPicPr>
        <xdr:cNvPr id="352" name="Imagen 351">
          <a:extLst>
            <a:ext uri="{FF2B5EF4-FFF2-40B4-BE49-F238E27FC236}">
              <a16:creationId xmlns:a16="http://schemas.microsoft.com/office/drawing/2014/main" id="{BBB406D2-B8AC-4CBA-B849-3B0DC084378F}"/>
            </a:ext>
          </a:extLst>
        </xdr:cNvPr>
        <xdr:cNvPicPr>
          <a:picLocks noChangeAspect="1"/>
        </xdr:cNvPicPr>
      </xdr:nvPicPr>
      <xdr:blipFill rotWithShape="1">
        <a:blip xmlns:r="http://schemas.openxmlformats.org/officeDocument/2006/relationships" r:embed="rId292"/>
        <a:srcRect l="11789" t="2623"/>
        <a:stretch/>
      </xdr:blipFill>
      <xdr:spPr>
        <a:xfrm>
          <a:off x="2588031" y="832433046"/>
          <a:ext cx="1177635" cy="1864822"/>
        </a:xfrm>
        <a:prstGeom prst="rect">
          <a:avLst/>
        </a:prstGeom>
      </xdr:spPr>
    </xdr:pic>
    <xdr:clientData/>
  </xdr:twoCellAnchor>
  <xdr:twoCellAnchor editAs="oneCell">
    <xdr:from>
      <xdr:col>3</xdr:col>
      <xdr:colOff>290947</xdr:colOff>
      <xdr:row>320</xdr:row>
      <xdr:rowOff>288128</xdr:rowOff>
    </xdr:from>
    <xdr:to>
      <xdr:col>3</xdr:col>
      <xdr:colOff>1659429</xdr:colOff>
      <xdr:row>320</xdr:row>
      <xdr:rowOff>2189800</xdr:rowOff>
    </xdr:to>
    <xdr:pic>
      <xdr:nvPicPr>
        <xdr:cNvPr id="353" name="Imagen 352">
          <a:extLst>
            <a:ext uri="{FF2B5EF4-FFF2-40B4-BE49-F238E27FC236}">
              <a16:creationId xmlns:a16="http://schemas.microsoft.com/office/drawing/2014/main" id="{051411E3-87E9-4789-BB88-A799A4781238}"/>
            </a:ext>
          </a:extLst>
        </xdr:cNvPr>
        <xdr:cNvPicPr>
          <a:picLocks noChangeAspect="1"/>
        </xdr:cNvPicPr>
      </xdr:nvPicPr>
      <xdr:blipFill>
        <a:blip xmlns:r="http://schemas.openxmlformats.org/officeDocument/2006/relationships" r:embed="rId293"/>
        <a:stretch>
          <a:fillRect/>
        </a:stretch>
      </xdr:blipFill>
      <xdr:spPr>
        <a:xfrm>
          <a:off x="2470267" y="834975308"/>
          <a:ext cx="1364672" cy="1916912"/>
        </a:xfrm>
        <a:prstGeom prst="rect">
          <a:avLst/>
        </a:prstGeom>
      </xdr:spPr>
    </xdr:pic>
    <xdr:clientData/>
  </xdr:twoCellAnchor>
  <xdr:twoCellAnchor editAs="oneCell">
    <xdr:from>
      <xdr:col>3</xdr:col>
      <xdr:colOff>422563</xdr:colOff>
      <xdr:row>321</xdr:row>
      <xdr:rowOff>68825</xdr:rowOff>
    </xdr:from>
    <xdr:to>
      <xdr:col>3</xdr:col>
      <xdr:colOff>1317221</xdr:colOff>
      <xdr:row>321</xdr:row>
      <xdr:rowOff>1544307</xdr:rowOff>
    </xdr:to>
    <xdr:pic>
      <xdr:nvPicPr>
        <xdr:cNvPr id="354" name="Imagen 353">
          <a:extLst>
            <a:ext uri="{FF2B5EF4-FFF2-40B4-BE49-F238E27FC236}">
              <a16:creationId xmlns:a16="http://schemas.microsoft.com/office/drawing/2014/main" id="{8BDFA2B5-E820-4D43-A906-344945AC568D}"/>
            </a:ext>
          </a:extLst>
        </xdr:cNvPr>
        <xdr:cNvPicPr>
          <a:picLocks noChangeAspect="1"/>
        </xdr:cNvPicPr>
      </xdr:nvPicPr>
      <xdr:blipFill>
        <a:blip xmlns:r="http://schemas.openxmlformats.org/officeDocument/2006/relationships" r:embed="rId294"/>
        <a:stretch>
          <a:fillRect/>
        </a:stretch>
      </xdr:blipFill>
      <xdr:spPr>
        <a:xfrm>
          <a:off x="2604654" y="634373211"/>
          <a:ext cx="902278" cy="1462147"/>
        </a:xfrm>
        <a:prstGeom prst="rect">
          <a:avLst/>
        </a:prstGeom>
      </xdr:spPr>
    </xdr:pic>
    <xdr:clientData/>
  </xdr:twoCellAnchor>
  <xdr:twoCellAnchor editAs="oneCell">
    <xdr:from>
      <xdr:col>3</xdr:col>
      <xdr:colOff>290945</xdr:colOff>
      <xdr:row>322</xdr:row>
      <xdr:rowOff>193963</xdr:rowOff>
    </xdr:from>
    <xdr:to>
      <xdr:col>3</xdr:col>
      <xdr:colOff>1539759</xdr:colOff>
      <xdr:row>322</xdr:row>
      <xdr:rowOff>1691886</xdr:rowOff>
    </xdr:to>
    <xdr:pic>
      <xdr:nvPicPr>
        <xdr:cNvPr id="355" name="Imagen 354">
          <a:extLst>
            <a:ext uri="{FF2B5EF4-FFF2-40B4-BE49-F238E27FC236}">
              <a16:creationId xmlns:a16="http://schemas.microsoft.com/office/drawing/2014/main" id="{5C7CEA82-C168-4D01-B599-453109BFFD39}"/>
            </a:ext>
          </a:extLst>
        </xdr:cNvPr>
        <xdr:cNvPicPr>
          <a:picLocks noChangeAspect="1"/>
        </xdr:cNvPicPr>
      </xdr:nvPicPr>
      <xdr:blipFill>
        <a:blip xmlns:r="http://schemas.openxmlformats.org/officeDocument/2006/relationships" r:embed="rId295"/>
        <a:stretch>
          <a:fillRect/>
        </a:stretch>
      </xdr:blipFill>
      <xdr:spPr>
        <a:xfrm>
          <a:off x="2470265" y="839536963"/>
          <a:ext cx="1246909" cy="1497923"/>
        </a:xfrm>
        <a:prstGeom prst="rect">
          <a:avLst/>
        </a:prstGeom>
      </xdr:spPr>
    </xdr:pic>
    <xdr:clientData/>
  </xdr:twoCellAnchor>
  <xdr:twoCellAnchor editAs="oneCell">
    <xdr:from>
      <xdr:col>3</xdr:col>
      <xdr:colOff>290945</xdr:colOff>
      <xdr:row>324</xdr:row>
      <xdr:rowOff>137081</xdr:rowOff>
    </xdr:from>
    <xdr:to>
      <xdr:col>3</xdr:col>
      <xdr:colOff>1333154</xdr:colOff>
      <xdr:row>325</xdr:row>
      <xdr:rowOff>1016</xdr:rowOff>
    </xdr:to>
    <xdr:pic>
      <xdr:nvPicPr>
        <xdr:cNvPr id="356" name="Imagen 355">
          <a:extLst>
            <a:ext uri="{FF2B5EF4-FFF2-40B4-BE49-F238E27FC236}">
              <a16:creationId xmlns:a16="http://schemas.microsoft.com/office/drawing/2014/main" id="{6E8809D0-E594-4AD7-AC68-332A3F69D0FD}"/>
            </a:ext>
          </a:extLst>
        </xdr:cNvPr>
        <xdr:cNvPicPr>
          <a:picLocks noChangeAspect="1"/>
        </xdr:cNvPicPr>
      </xdr:nvPicPr>
      <xdr:blipFill>
        <a:blip xmlns:r="http://schemas.openxmlformats.org/officeDocument/2006/relationships" r:embed="rId296"/>
        <a:stretch>
          <a:fillRect/>
        </a:stretch>
      </xdr:blipFill>
      <xdr:spPr>
        <a:xfrm>
          <a:off x="2470265" y="843152921"/>
          <a:ext cx="1046019" cy="1365075"/>
        </a:xfrm>
        <a:prstGeom prst="rect">
          <a:avLst/>
        </a:prstGeom>
      </xdr:spPr>
    </xdr:pic>
    <xdr:clientData/>
  </xdr:twoCellAnchor>
  <xdr:twoCellAnchor editAs="oneCell">
    <xdr:from>
      <xdr:col>3</xdr:col>
      <xdr:colOff>290944</xdr:colOff>
      <xdr:row>323</xdr:row>
      <xdr:rowOff>76200</xdr:rowOff>
    </xdr:from>
    <xdr:to>
      <xdr:col>3</xdr:col>
      <xdr:colOff>1467547</xdr:colOff>
      <xdr:row>323</xdr:row>
      <xdr:rowOff>1468581</xdr:rowOff>
    </xdr:to>
    <xdr:pic>
      <xdr:nvPicPr>
        <xdr:cNvPr id="357" name="Imagen 356">
          <a:extLst>
            <a:ext uri="{FF2B5EF4-FFF2-40B4-BE49-F238E27FC236}">
              <a16:creationId xmlns:a16="http://schemas.microsoft.com/office/drawing/2014/main" id="{0958BEEB-7479-4219-8BAE-8DAB39F52D2D}"/>
            </a:ext>
          </a:extLst>
        </xdr:cNvPr>
        <xdr:cNvPicPr>
          <a:picLocks noChangeAspect="1"/>
        </xdr:cNvPicPr>
      </xdr:nvPicPr>
      <xdr:blipFill>
        <a:blip xmlns:r="http://schemas.openxmlformats.org/officeDocument/2006/relationships" r:embed="rId297"/>
        <a:stretch>
          <a:fillRect/>
        </a:stretch>
      </xdr:blipFill>
      <xdr:spPr>
        <a:xfrm>
          <a:off x="2470264" y="841339440"/>
          <a:ext cx="1165173" cy="1392381"/>
        </a:xfrm>
        <a:prstGeom prst="rect">
          <a:avLst/>
        </a:prstGeom>
      </xdr:spPr>
    </xdr:pic>
    <xdr:clientData/>
  </xdr:twoCellAnchor>
  <xdr:twoCellAnchor editAs="oneCell">
    <xdr:from>
      <xdr:col>3</xdr:col>
      <xdr:colOff>235528</xdr:colOff>
      <xdr:row>325</xdr:row>
      <xdr:rowOff>131618</xdr:rowOff>
    </xdr:from>
    <xdr:to>
      <xdr:col>3</xdr:col>
      <xdr:colOff>1539760</xdr:colOff>
      <xdr:row>325</xdr:row>
      <xdr:rowOff>1621732</xdr:rowOff>
    </xdr:to>
    <xdr:pic>
      <xdr:nvPicPr>
        <xdr:cNvPr id="358" name="Imagen 357">
          <a:extLst>
            <a:ext uri="{FF2B5EF4-FFF2-40B4-BE49-F238E27FC236}">
              <a16:creationId xmlns:a16="http://schemas.microsoft.com/office/drawing/2014/main" id="{01F21E2E-799A-4C7C-9394-6D5347928521}"/>
            </a:ext>
          </a:extLst>
        </xdr:cNvPr>
        <xdr:cNvPicPr>
          <a:picLocks noChangeAspect="1"/>
        </xdr:cNvPicPr>
      </xdr:nvPicPr>
      <xdr:blipFill>
        <a:blip xmlns:r="http://schemas.openxmlformats.org/officeDocument/2006/relationships" r:embed="rId298"/>
        <a:stretch>
          <a:fillRect/>
        </a:stretch>
      </xdr:blipFill>
      <xdr:spPr>
        <a:xfrm>
          <a:off x="2414848" y="844900058"/>
          <a:ext cx="1302327" cy="1478684"/>
        </a:xfrm>
        <a:prstGeom prst="rect">
          <a:avLst/>
        </a:prstGeom>
      </xdr:spPr>
    </xdr:pic>
    <xdr:clientData/>
  </xdr:twoCellAnchor>
  <xdr:twoCellAnchor editAs="oneCell">
    <xdr:from>
      <xdr:col>3</xdr:col>
      <xdr:colOff>387927</xdr:colOff>
      <xdr:row>326</xdr:row>
      <xdr:rowOff>263236</xdr:rowOff>
    </xdr:from>
    <xdr:to>
      <xdr:col>3</xdr:col>
      <xdr:colOff>1619568</xdr:colOff>
      <xdr:row>326</xdr:row>
      <xdr:rowOff>2175163</xdr:rowOff>
    </xdr:to>
    <xdr:pic>
      <xdr:nvPicPr>
        <xdr:cNvPr id="359" name="Imagen 358">
          <a:extLst>
            <a:ext uri="{FF2B5EF4-FFF2-40B4-BE49-F238E27FC236}">
              <a16:creationId xmlns:a16="http://schemas.microsoft.com/office/drawing/2014/main" id="{747FE392-B353-4D29-9A44-C0B407E3141A}"/>
            </a:ext>
          </a:extLst>
        </xdr:cNvPr>
        <xdr:cNvPicPr>
          <a:picLocks noChangeAspect="1"/>
        </xdr:cNvPicPr>
      </xdr:nvPicPr>
      <xdr:blipFill rotWithShape="1">
        <a:blip xmlns:r="http://schemas.openxmlformats.org/officeDocument/2006/relationships" r:embed="rId299"/>
        <a:srcRect l="13074" t="819"/>
        <a:stretch/>
      </xdr:blipFill>
      <xdr:spPr>
        <a:xfrm>
          <a:off x="2567247" y="846784276"/>
          <a:ext cx="1218306" cy="1911927"/>
        </a:xfrm>
        <a:prstGeom prst="rect">
          <a:avLst/>
        </a:prstGeom>
      </xdr:spPr>
    </xdr:pic>
    <xdr:clientData/>
  </xdr:twoCellAnchor>
  <xdr:twoCellAnchor editAs="oneCell">
    <xdr:from>
      <xdr:col>3</xdr:col>
      <xdr:colOff>413904</xdr:colOff>
      <xdr:row>327</xdr:row>
      <xdr:rowOff>80310</xdr:rowOff>
    </xdr:from>
    <xdr:to>
      <xdr:col>3</xdr:col>
      <xdr:colOff>1388587</xdr:colOff>
      <xdr:row>327</xdr:row>
      <xdr:rowOff>1482610</xdr:rowOff>
    </xdr:to>
    <xdr:pic>
      <xdr:nvPicPr>
        <xdr:cNvPr id="360" name="Imagen 359">
          <a:extLst>
            <a:ext uri="{FF2B5EF4-FFF2-40B4-BE49-F238E27FC236}">
              <a16:creationId xmlns:a16="http://schemas.microsoft.com/office/drawing/2014/main" id="{374A88E2-CAB5-4F17-87D1-AA177898A80F}"/>
            </a:ext>
          </a:extLst>
        </xdr:cNvPr>
        <xdr:cNvPicPr>
          <a:picLocks noChangeAspect="1"/>
        </xdr:cNvPicPr>
      </xdr:nvPicPr>
      <xdr:blipFill>
        <a:blip xmlns:r="http://schemas.openxmlformats.org/officeDocument/2006/relationships" r:embed="rId300"/>
        <a:stretch>
          <a:fillRect/>
        </a:stretch>
      </xdr:blipFill>
      <xdr:spPr>
        <a:xfrm>
          <a:off x="2595995" y="645754083"/>
          <a:ext cx="970873" cy="1402300"/>
        </a:xfrm>
        <a:prstGeom prst="rect">
          <a:avLst/>
        </a:prstGeom>
      </xdr:spPr>
    </xdr:pic>
    <xdr:clientData/>
  </xdr:twoCellAnchor>
  <xdr:twoCellAnchor editAs="oneCell">
    <xdr:from>
      <xdr:col>3</xdr:col>
      <xdr:colOff>353291</xdr:colOff>
      <xdr:row>328</xdr:row>
      <xdr:rowOff>84397</xdr:rowOff>
    </xdr:from>
    <xdr:to>
      <xdr:col>3</xdr:col>
      <xdr:colOff>1504431</xdr:colOff>
      <xdr:row>328</xdr:row>
      <xdr:rowOff>1655370</xdr:rowOff>
    </xdr:to>
    <xdr:pic>
      <xdr:nvPicPr>
        <xdr:cNvPr id="361" name="Imagen 360">
          <a:extLst>
            <a:ext uri="{FF2B5EF4-FFF2-40B4-BE49-F238E27FC236}">
              <a16:creationId xmlns:a16="http://schemas.microsoft.com/office/drawing/2014/main" id="{04BE5040-AF3D-4B95-BA0C-19FDC5004445}"/>
            </a:ext>
          </a:extLst>
        </xdr:cNvPr>
        <xdr:cNvPicPr>
          <a:picLocks noChangeAspect="1"/>
        </xdr:cNvPicPr>
      </xdr:nvPicPr>
      <xdr:blipFill>
        <a:blip xmlns:r="http://schemas.openxmlformats.org/officeDocument/2006/relationships" r:embed="rId301"/>
        <a:stretch>
          <a:fillRect/>
        </a:stretch>
      </xdr:blipFill>
      <xdr:spPr>
        <a:xfrm>
          <a:off x="2532611" y="850941217"/>
          <a:ext cx="1156855" cy="1569068"/>
        </a:xfrm>
        <a:prstGeom prst="rect">
          <a:avLst/>
        </a:prstGeom>
      </xdr:spPr>
    </xdr:pic>
    <xdr:clientData/>
  </xdr:twoCellAnchor>
  <xdr:twoCellAnchor editAs="oneCell">
    <xdr:from>
      <xdr:col>3</xdr:col>
      <xdr:colOff>498764</xdr:colOff>
      <xdr:row>329</xdr:row>
      <xdr:rowOff>76200</xdr:rowOff>
    </xdr:from>
    <xdr:to>
      <xdr:col>3</xdr:col>
      <xdr:colOff>1469794</xdr:colOff>
      <xdr:row>329</xdr:row>
      <xdr:rowOff>1697196</xdr:rowOff>
    </xdr:to>
    <xdr:pic>
      <xdr:nvPicPr>
        <xdr:cNvPr id="362" name="Imagen 361">
          <a:extLst>
            <a:ext uri="{FF2B5EF4-FFF2-40B4-BE49-F238E27FC236}">
              <a16:creationId xmlns:a16="http://schemas.microsoft.com/office/drawing/2014/main" id="{552BC7AA-C959-4698-968F-8E9A2FD8B809}"/>
            </a:ext>
          </a:extLst>
        </xdr:cNvPr>
        <xdr:cNvPicPr>
          <a:picLocks noChangeAspect="1"/>
        </xdr:cNvPicPr>
      </xdr:nvPicPr>
      <xdr:blipFill>
        <a:blip xmlns:r="http://schemas.openxmlformats.org/officeDocument/2006/relationships" r:embed="rId302"/>
        <a:stretch>
          <a:fillRect/>
        </a:stretch>
      </xdr:blipFill>
      <xdr:spPr>
        <a:xfrm>
          <a:off x="2678084" y="852685620"/>
          <a:ext cx="976745" cy="1609566"/>
        </a:xfrm>
        <a:prstGeom prst="rect">
          <a:avLst/>
        </a:prstGeom>
      </xdr:spPr>
    </xdr:pic>
    <xdr:clientData/>
  </xdr:twoCellAnchor>
  <xdr:twoCellAnchor editAs="oneCell">
    <xdr:from>
      <xdr:col>3</xdr:col>
      <xdr:colOff>450273</xdr:colOff>
      <xdr:row>330</xdr:row>
      <xdr:rowOff>175426</xdr:rowOff>
    </xdr:from>
    <xdr:to>
      <xdr:col>3</xdr:col>
      <xdr:colOff>1465292</xdr:colOff>
      <xdr:row>330</xdr:row>
      <xdr:rowOff>1615702</xdr:rowOff>
    </xdr:to>
    <xdr:pic>
      <xdr:nvPicPr>
        <xdr:cNvPr id="363" name="Imagen 362">
          <a:extLst>
            <a:ext uri="{FF2B5EF4-FFF2-40B4-BE49-F238E27FC236}">
              <a16:creationId xmlns:a16="http://schemas.microsoft.com/office/drawing/2014/main" id="{A18B61FC-6004-4F3E-B8AB-31C5E4271019}"/>
            </a:ext>
          </a:extLst>
        </xdr:cNvPr>
        <xdr:cNvPicPr>
          <a:picLocks noChangeAspect="1"/>
        </xdr:cNvPicPr>
      </xdr:nvPicPr>
      <xdr:blipFill>
        <a:blip xmlns:r="http://schemas.openxmlformats.org/officeDocument/2006/relationships" r:embed="rId303"/>
        <a:stretch>
          <a:fillRect/>
        </a:stretch>
      </xdr:blipFill>
      <xdr:spPr>
        <a:xfrm>
          <a:off x="2629593" y="854537446"/>
          <a:ext cx="1032164" cy="1438371"/>
        </a:xfrm>
        <a:prstGeom prst="rect">
          <a:avLst/>
        </a:prstGeom>
      </xdr:spPr>
    </xdr:pic>
    <xdr:clientData/>
  </xdr:twoCellAnchor>
  <xdr:twoCellAnchor editAs="oneCell">
    <xdr:from>
      <xdr:col>3</xdr:col>
      <xdr:colOff>450273</xdr:colOff>
      <xdr:row>331</xdr:row>
      <xdr:rowOff>12469</xdr:rowOff>
    </xdr:from>
    <xdr:to>
      <xdr:col>3</xdr:col>
      <xdr:colOff>1393594</xdr:colOff>
      <xdr:row>331</xdr:row>
      <xdr:rowOff>1617200</xdr:rowOff>
    </xdr:to>
    <xdr:pic>
      <xdr:nvPicPr>
        <xdr:cNvPr id="364" name="Imagen 363">
          <a:extLst>
            <a:ext uri="{FF2B5EF4-FFF2-40B4-BE49-F238E27FC236}">
              <a16:creationId xmlns:a16="http://schemas.microsoft.com/office/drawing/2014/main" id="{20168FF5-6697-4936-A47C-2BBC92B69968}"/>
            </a:ext>
          </a:extLst>
        </xdr:cNvPr>
        <xdr:cNvPicPr>
          <a:picLocks noChangeAspect="1"/>
        </xdr:cNvPicPr>
      </xdr:nvPicPr>
      <xdr:blipFill>
        <a:blip xmlns:r="http://schemas.openxmlformats.org/officeDocument/2006/relationships" r:embed="rId304"/>
        <a:stretch>
          <a:fillRect/>
        </a:stretch>
      </xdr:blipFill>
      <xdr:spPr>
        <a:xfrm>
          <a:off x="2629593" y="856127089"/>
          <a:ext cx="949036" cy="1593301"/>
        </a:xfrm>
        <a:prstGeom prst="rect">
          <a:avLst/>
        </a:prstGeom>
      </xdr:spPr>
    </xdr:pic>
    <xdr:clientData/>
  </xdr:twoCellAnchor>
  <xdr:twoCellAnchor editAs="oneCell">
    <xdr:from>
      <xdr:col>3</xdr:col>
      <xdr:colOff>332510</xdr:colOff>
      <xdr:row>332</xdr:row>
      <xdr:rowOff>76200</xdr:rowOff>
    </xdr:from>
    <xdr:to>
      <xdr:col>3</xdr:col>
      <xdr:colOff>1578207</xdr:colOff>
      <xdr:row>332</xdr:row>
      <xdr:rowOff>1699241</xdr:rowOff>
    </xdr:to>
    <xdr:pic>
      <xdr:nvPicPr>
        <xdr:cNvPr id="365" name="Imagen 364">
          <a:extLst>
            <a:ext uri="{FF2B5EF4-FFF2-40B4-BE49-F238E27FC236}">
              <a16:creationId xmlns:a16="http://schemas.microsoft.com/office/drawing/2014/main" id="{5B37755D-337C-4719-BD1F-E5F8B302E7FD}"/>
            </a:ext>
          </a:extLst>
        </xdr:cNvPr>
        <xdr:cNvPicPr>
          <a:picLocks noChangeAspect="1"/>
        </xdr:cNvPicPr>
      </xdr:nvPicPr>
      <xdr:blipFill>
        <a:blip xmlns:r="http://schemas.openxmlformats.org/officeDocument/2006/relationships" r:embed="rId305"/>
        <a:stretch>
          <a:fillRect/>
        </a:stretch>
      </xdr:blipFill>
      <xdr:spPr>
        <a:xfrm>
          <a:off x="2511830" y="857943420"/>
          <a:ext cx="1239982" cy="1630661"/>
        </a:xfrm>
        <a:prstGeom prst="rect">
          <a:avLst/>
        </a:prstGeom>
      </xdr:spPr>
    </xdr:pic>
    <xdr:clientData/>
  </xdr:twoCellAnchor>
  <xdr:twoCellAnchor editAs="oneCell">
    <xdr:from>
      <xdr:col>3</xdr:col>
      <xdr:colOff>367146</xdr:colOff>
      <xdr:row>333</xdr:row>
      <xdr:rowOff>139167</xdr:rowOff>
    </xdr:from>
    <xdr:to>
      <xdr:col>3</xdr:col>
      <xdr:colOff>1409354</xdr:colOff>
      <xdr:row>333</xdr:row>
      <xdr:rowOff>1540392</xdr:rowOff>
    </xdr:to>
    <xdr:pic>
      <xdr:nvPicPr>
        <xdr:cNvPr id="366" name="Imagen 365">
          <a:extLst>
            <a:ext uri="{FF2B5EF4-FFF2-40B4-BE49-F238E27FC236}">
              <a16:creationId xmlns:a16="http://schemas.microsoft.com/office/drawing/2014/main" id="{0DC8CE4E-08B5-43BE-BEF4-62BD24372D76}"/>
            </a:ext>
          </a:extLst>
        </xdr:cNvPr>
        <xdr:cNvPicPr>
          <a:picLocks noChangeAspect="1"/>
        </xdr:cNvPicPr>
      </xdr:nvPicPr>
      <xdr:blipFill>
        <a:blip xmlns:r="http://schemas.openxmlformats.org/officeDocument/2006/relationships" r:embed="rId306"/>
        <a:stretch>
          <a:fillRect/>
        </a:stretch>
      </xdr:blipFill>
      <xdr:spPr>
        <a:xfrm>
          <a:off x="2546466" y="859797087"/>
          <a:ext cx="1046018" cy="1397415"/>
        </a:xfrm>
        <a:prstGeom prst="rect">
          <a:avLst/>
        </a:prstGeom>
      </xdr:spPr>
    </xdr:pic>
    <xdr:clientData/>
  </xdr:twoCellAnchor>
  <xdr:twoCellAnchor editAs="oneCell">
    <xdr:from>
      <xdr:col>3</xdr:col>
      <xdr:colOff>318654</xdr:colOff>
      <xdr:row>334</xdr:row>
      <xdr:rowOff>103908</xdr:rowOff>
    </xdr:from>
    <xdr:to>
      <xdr:col>3</xdr:col>
      <xdr:colOff>1616680</xdr:colOff>
      <xdr:row>334</xdr:row>
      <xdr:rowOff>1545992</xdr:rowOff>
    </xdr:to>
    <xdr:pic>
      <xdr:nvPicPr>
        <xdr:cNvPr id="367" name="Imagen 366">
          <a:extLst>
            <a:ext uri="{FF2B5EF4-FFF2-40B4-BE49-F238E27FC236}">
              <a16:creationId xmlns:a16="http://schemas.microsoft.com/office/drawing/2014/main" id="{BB07D196-8A56-48CC-9D7F-84670A7B57F8}"/>
            </a:ext>
          </a:extLst>
        </xdr:cNvPr>
        <xdr:cNvPicPr>
          <a:picLocks noChangeAspect="1"/>
        </xdr:cNvPicPr>
      </xdr:nvPicPr>
      <xdr:blipFill>
        <a:blip xmlns:r="http://schemas.openxmlformats.org/officeDocument/2006/relationships" r:embed="rId307"/>
        <a:stretch>
          <a:fillRect/>
        </a:stretch>
      </xdr:blipFill>
      <xdr:spPr>
        <a:xfrm>
          <a:off x="2497974" y="861392508"/>
          <a:ext cx="1298026" cy="1447799"/>
        </a:xfrm>
        <a:prstGeom prst="rect">
          <a:avLst/>
        </a:prstGeom>
      </xdr:spPr>
    </xdr:pic>
    <xdr:clientData/>
  </xdr:twoCellAnchor>
  <xdr:twoCellAnchor editAs="oneCell">
    <xdr:from>
      <xdr:col>3</xdr:col>
      <xdr:colOff>381000</xdr:colOff>
      <xdr:row>335</xdr:row>
      <xdr:rowOff>76201</xdr:rowOff>
    </xdr:from>
    <xdr:to>
      <xdr:col>3</xdr:col>
      <xdr:colOff>1425294</xdr:colOff>
      <xdr:row>335</xdr:row>
      <xdr:rowOff>1447800</xdr:rowOff>
    </xdr:to>
    <xdr:pic>
      <xdr:nvPicPr>
        <xdr:cNvPr id="368" name="Imagen 367">
          <a:extLst>
            <a:ext uri="{FF2B5EF4-FFF2-40B4-BE49-F238E27FC236}">
              <a16:creationId xmlns:a16="http://schemas.microsoft.com/office/drawing/2014/main" id="{9461CA38-1AE4-4EE0-A244-D34C97BCAC45}"/>
            </a:ext>
          </a:extLst>
        </xdr:cNvPr>
        <xdr:cNvPicPr>
          <a:picLocks noChangeAspect="1"/>
        </xdr:cNvPicPr>
      </xdr:nvPicPr>
      <xdr:blipFill>
        <a:blip xmlns:r="http://schemas.openxmlformats.org/officeDocument/2006/relationships" r:embed="rId308"/>
        <a:stretch>
          <a:fillRect/>
        </a:stretch>
      </xdr:blipFill>
      <xdr:spPr>
        <a:xfrm>
          <a:off x="2560320" y="862919281"/>
          <a:ext cx="1032864" cy="1371599"/>
        </a:xfrm>
        <a:prstGeom prst="rect">
          <a:avLst/>
        </a:prstGeom>
      </xdr:spPr>
    </xdr:pic>
    <xdr:clientData/>
  </xdr:twoCellAnchor>
  <xdr:twoCellAnchor editAs="oneCell">
    <xdr:from>
      <xdr:col>3</xdr:col>
      <xdr:colOff>401783</xdr:colOff>
      <xdr:row>336</xdr:row>
      <xdr:rowOff>118885</xdr:rowOff>
    </xdr:from>
    <xdr:to>
      <xdr:col>3</xdr:col>
      <xdr:colOff>1545687</xdr:colOff>
      <xdr:row>336</xdr:row>
      <xdr:rowOff>1619076</xdr:rowOff>
    </xdr:to>
    <xdr:pic>
      <xdr:nvPicPr>
        <xdr:cNvPr id="369" name="Imagen 368">
          <a:extLst>
            <a:ext uri="{FF2B5EF4-FFF2-40B4-BE49-F238E27FC236}">
              <a16:creationId xmlns:a16="http://schemas.microsoft.com/office/drawing/2014/main" id="{860C438E-1FCA-478D-AA7D-5E32B1DB2123}"/>
            </a:ext>
          </a:extLst>
        </xdr:cNvPr>
        <xdr:cNvPicPr>
          <a:picLocks noChangeAspect="1"/>
        </xdr:cNvPicPr>
      </xdr:nvPicPr>
      <xdr:blipFill>
        <a:blip xmlns:r="http://schemas.openxmlformats.org/officeDocument/2006/relationships" r:embed="rId309"/>
        <a:stretch>
          <a:fillRect/>
        </a:stretch>
      </xdr:blipFill>
      <xdr:spPr>
        <a:xfrm>
          <a:off x="2581103" y="864577405"/>
          <a:ext cx="1143904" cy="1502096"/>
        </a:xfrm>
        <a:prstGeom prst="rect">
          <a:avLst/>
        </a:prstGeom>
      </xdr:spPr>
    </xdr:pic>
    <xdr:clientData/>
  </xdr:twoCellAnchor>
  <xdr:twoCellAnchor editAs="oneCell">
    <xdr:from>
      <xdr:col>3</xdr:col>
      <xdr:colOff>374073</xdr:colOff>
      <xdr:row>337</xdr:row>
      <xdr:rowOff>142429</xdr:rowOff>
    </xdr:from>
    <xdr:to>
      <xdr:col>3</xdr:col>
      <xdr:colOff>1579938</xdr:colOff>
      <xdr:row>337</xdr:row>
      <xdr:rowOff>1656904</xdr:rowOff>
    </xdr:to>
    <xdr:pic>
      <xdr:nvPicPr>
        <xdr:cNvPr id="370" name="Imagen 369">
          <a:extLst>
            <a:ext uri="{FF2B5EF4-FFF2-40B4-BE49-F238E27FC236}">
              <a16:creationId xmlns:a16="http://schemas.microsoft.com/office/drawing/2014/main" id="{0714CAF7-F1F3-4C81-8075-888E9F074700}"/>
            </a:ext>
          </a:extLst>
        </xdr:cNvPr>
        <xdr:cNvPicPr>
          <a:picLocks noChangeAspect="1"/>
        </xdr:cNvPicPr>
      </xdr:nvPicPr>
      <xdr:blipFill>
        <a:blip xmlns:r="http://schemas.openxmlformats.org/officeDocument/2006/relationships" r:embed="rId310"/>
        <a:stretch>
          <a:fillRect/>
        </a:stretch>
      </xdr:blipFill>
      <xdr:spPr>
        <a:xfrm>
          <a:off x="2553393" y="866391649"/>
          <a:ext cx="1219200" cy="1524000"/>
        </a:xfrm>
        <a:prstGeom prst="rect">
          <a:avLst/>
        </a:prstGeom>
      </xdr:spPr>
    </xdr:pic>
    <xdr:clientData/>
  </xdr:twoCellAnchor>
  <xdr:twoCellAnchor editAs="oneCell">
    <xdr:from>
      <xdr:col>3</xdr:col>
      <xdr:colOff>277092</xdr:colOff>
      <xdr:row>338</xdr:row>
      <xdr:rowOff>62672</xdr:rowOff>
    </xdr:from>
    <xdr:to>
      <xdr:col>3</xdr:col>
      <xdr:colOff>1539761</xdr:colOff>
      <xdr:row>338</xdr:row>
      <xdr:rowOff>1768386</xdr:rowOff>
    </xdr:to>
    <xdr:pic>
      <xdr:nvPicPr>
        <xdr:cNvPr id="371" name="Imagen 370">
          <a:extLst>
            <a:ext uri="{FF2B5EF4-FFF2-40B4-BE49-F238E27FC236}">
              <a16:creationId xmlns:a16="http://schemas.microsoft.com/office/drawing/2014/main" id="{7DBA63E6-5D61-4600-9D65-BEB933251063}"/>
            </a:ext>
          </a:extLst>
        </xdr:cNvPr>
        <xdr:cNvPicPr>
          <a:picLocks noChangeAspect="1"/>
        </xdr:cNvPicPr>
      </xdr:nvPicPr>
      <xdr:blipFill>
        <a:blip xmlns:r="http://schemas.openxmlformats.org/officeDocument/2006/relationships" r:embed="rId311"/>
        <a:stretch>
          <a:fillRect/>
        </a:stretch>
      </xdr:blipFill>
      <xdr:spPr>
        <a:xfrm>
          <a:off x="2456412" y="868727432"/>
          <a:ext cx="1260764" cy="1703809"/>
        </a:xfrm>
        <a:prstGeom prst="rect">
          <a:avLst/>
        </a:prstGeom>
      </xdr:spPr>
    </xdr:pic>
    <xdr:clientData/>
  </xdr:twoCellAnchor>
  <xdr:twoCellAnchor editAs="oneCell">
    <xdr:from>
      <xdr:col>3</xdr:col>
      <xdr:colOff>408711</xdr:colOff>
      <xdr:row>339</xdr:row>
      <xdr:rowOff>138020</xdr:rowOff>
    </xdr:from>
    <xdr:to>
      <xdr:col>3</xdr:col>
      <xdr:colOff>1522096</xdr:colOff>
      <xdr:row>339</xdr:row>
      <xdr:rowOff>1696629</xdr:rowOff>
    </xdr:to>
    <xdr:pic>
      <xdr:nvPicPr>
        <xdr:cNvPr id="372" name="Imagen 371">
          <a:extLst>
            <a:ext uri="{FF2B5EF4-FFF2-40B4-BE49-F238E27FC236}">
              <a16:creationId xmlns:a16="http://schemas.microsoft.com/office/drawing/2014/main" id="{651A75FC-25DF-458F-9B9B-CA527DCFC34B}"/>
            </a:ext>
          </a:extLst>
        </xdr:cNvPr>
        <xdr:cNvPicPr>
          <a:picLocks noChangeAspect="1"/>
        </xdr:cNvPicPr>
      </xdr:nvPicPr>
      <xdr:blipFill>
        <a:blip xmlns:r="http://schemas.openxmlformats.org/officeDocument/2006/relationships" r:embed="rId312"/>
        <a:stretch>
          <a:fillRect/>
        </a:stretch>
      </xdr:blipFill>
      <xdr:spPr>
        <a:xfrm>
          <a:off x="2588031" y="870593480"/>
          <a:ext cx="1115290" cy="1547179"/>
        </a:xfrm>
        <a:prstGeom prst="rect">
          <a:avLst/>
        </a:prstGeom>
      </xdr:spPr>
    </xdr:pic>
    <xdr:clientData/>
  </xdr:twoCellAnchor>
  <xdr:twoCellAnchor editAs="oneCell">
    <xdr:from>
      <xdr:col>3</xdr:col>
      <xdr:colOff>295968</xdr:colOff>
      <xdr:row>340</xdr:row>
      <xdr:rowOff>231865</xdr:rowOff>
    </xdr:from>
    <xdr:to>
      <xdr:col>3</xdr:col>
      <xdr:colOff>1661117</xdr:colOff>
      <xdr:row>340</xdr:row>
      <xdr:rowOff>2208068</xdr:rowOff>
    </xdr:to>
    <xdr:pic>
      <xdr:nvPicPr>
        <xdr:cNvPr id="373" name="Imagen 372">
          <a:extLst>
            <a:ext uri="{FF2B5EF4-FFF2-40B4-BE49-F238E27FC236}">
              <a16:creationId xmlns:a16="http://schemas.microsoft.com/office/drawing/2014/main" id="{AFE6682C-8FD9-4D23-B6C5-DBEE2FD10B2F}"/>
            </a:ext>
          </a:extLst>
        </xdr:cNvPr>
        <xdr:cNvPicPr>
          <a:picLocks noChangeAspect="1"/>
        </xdr:cNvPicPr>
      </xdr:nvPicPr>
      <xdr:blipFill rotWithShape="1">
        <a:blip xmlns:r="http://schemas.openxmlformats.org/officeDocument/2006/relationships" r:embed="rId313"/>
        <a:srcRect l="13992" b="121"/>
        <a:stretch/>
      </xdr:blipFill>
      <xdr:spPr>
        <a:xfrm>
          <a:off x="2478059" y="669129320"/>
          <a:ext cx="1370864" cy="1976203"/>
        </a:xfrm>
        <a:prstGeom prst="rect">
          <a:avLst/>
        </a:prstGeom>
      </xdr:spPr>
    </xdr:pic>
    <xdr:clientData/>
  </xdr:twoCellAnchor>
  <xdr:twoCellAnchor editAs="oneCell">
    <xdr:from>
      <xdr:col>3</xdr:col>
      <xdr:colOff>360217</xdr:colOff>
      <xdr:row>341</xdr:row>
      <xdr:rowOff>249383</xdr:rowOff>
    </xdr:from>
    <xdr:to>
      <xdr:col>3</xdr:col>
      <xdr:colOff>1654538</xdr:colOff>
      <xdr:row>341</xdr:row>
      <xdr:rowOff>2153170</xdr:rowOff>
    </xdr:to>
    <xdr:pic>
      <xdr:nvPicPr>
        <xdr:cNvPr id="374" name="Imagen 373">
          <a:extLst>
            <a:ext uri="{FF2B5EF4-FFF2-40B4-BE49-F238E27FC236}">
              <a16:creationId xmlns:a16="http://schemas.microsoft.com/office/drawing/2014/main" id="{F812E48B-A47C-4BA9-834B-18547D4D5355}"/>
            </a:ext>
          </a:extLst>
        </xdr:cNvPr>
        <xdr:cNvPicPr>
          <a:picLocks noChangeAspect="1"/>
        </xdr:cNvPicPr>
      </xdr:nvPicPr>
      <xdr:blipFill rotWithShape="1">
        <a:blip xmlns:r="http://schemas.openxmlformats.org/officeDocument/2006/relationships" r:embed="rId314"/>
        <a:srcRect l="19031" t="4635"/>
        <a:stretch/>
      </xdr:blipFill>
      <xdr:spPr>
        <a:xfrm>
          <a:off x="2539537" y="875231123"/>
          <a:ext cx="1286701" cy="1898072"/>
        </a:xfrm>
        <a:prstGeom prst="rect">
          <a:avLst/>
        </a:prstGeom>
      </xdr:spPr>
    </xdr:pic>
    <xdr:clientData/>
  </xdr:twoCellAnchor>
  <xdr:twoCellAnchor editAs="oneCell">
    <xdr:from>
      <xdr:col>3</xdr:col>
      <xdr:colOff>405247</xdr:colOff>
      <xdr:row>342</xdr:row>
      <xdr:rowOff>27707</xdr:rowOff>
    </xdr:from>
    <xdr:to>
      <xdr:col>3</xdr:col>
      <xdr:colOff>1429791</xdr:colOff>
      <xdr:row>342</xdr:row>
      <xdr:rowOff>1527400</xdr:rowOff>
    </xdr:to>
    <xdr:pic>
      <xdr:nvPicPr>
        <xdr:cNvPr id="375" name="Imagen 374">
          <a:extLst>
            <a:ext uri="{FF2B5EF4-FFF2-40B4-BE49-F238E27FC236}">
              <a16:creationId xmlns:a16="http://schemas.microsoft.com/office/drawing/2014/main" id="{EB478E0C-91E4-42DC-B317-4A6E0EA57CE3}"/>
            </a:ext>
          </a:extLst>
        </xdr:cNvPr>
        <xdr:cNvPicPr>
          <a:picLocks noChangeAspect="1"/>
        </xdr:cNvPicPr>
      </xdr:nvPicPr>
      <xdr:blipFill>
        <a:blip xmlns:r="http://schemas.openxmlformats.org/officeDocument/2006/relationships" r:embed="rId315"/>
        <a:stretch>
          <a:fillRect/>
        </a:stretch>
      </xdr:blipFill>
      <xdr:spPr>
        <a:xfrm>
          <a:off x="2587338" y="674259162"/>
          <a:ext cx="1028354" cy="1499693"/>
        </a:xfrm>
        <a:prstGeom prst="rect">
          <a:avLst/>
        </a:prstGeom>
      </xdr:spPr>
    </xdr:pic>
    <xdr:clientData/>
  </xdr:twoCellAnchor>
  <xdr:twoCellAnchor editAs="oneCell">
    <xdr:from>
      <xdr:col>3</xdr:col>
      <xdr:colOff>677334</xdr:colOff>
      <xdr:row>343</xdr:row>
      <xdr:rowOff>190500</xdr:rowOff>
    </xdr:from>
    <xdr:to>
      <xdr:col>3</xdr:col>
      <xdr:colOff>1238250</xdr:colOff>
      <xdr:row>343</xdr:row>
      <xdr:rowOff>1461147</xdr:rowOff>
    </xdr:to>
    <xdr:pic>
      <xdr:nvPicPr>
        <xdr:cNvPr id="3" name="Imagen 2">
          <a:extLst>
            <a:ext uri="{FF2B5EF4-FFF2-40B4-BE49-F238E27FC236}">
              <a16:creationId xmlns:a16="http://schemas.microsoft.com/office/drawing/2014/main" id="{6E57E778-B383-15E9-0445-E70F0869D000}"/>
            </a:ext>
          </a:extLst>
        </xdr:cNvPr>
        <xdr:cNvPicPr>
          <a:picLocks noChangeAspect="1"/>
        </xdr:cNvPicPr>
      </xdr:nvPicPr>
      <xdr:blipFill>
        <a:blip xmlns:r="http://schemas.openxmlformats.org/officeDocument/2006/relationships" r:embed="rId316"/>
        <a:stretch>
          <a:fillRect/>
        </a:stretch>
      </xdr:blipFill>
      <xdr:spPr>
        <a:xfrm>
          <a:off x="2794001" y="675333083"/>
          <a:ext cx="560916" cy="1270647"/>
        </a:xfrm>
        <a:prstGeom prst="rect">
          <a:avLst/>
        </a:prstGeom>
      </xdr:spPr>
    </xdr:pic>
    <xdr:clientData/>
  </xdr:twoCellAnchor>
  <xdr:twoCellAnchor editAs="oneCell">
    <xdr:from>
      <xdr:col>3</xdr:col>
      <xdr:colOff>476251</xdr:colOff>
      <xdr:row>344</xdr:row>
      <xdr:rowOff>158751</xdr:rowOff>
    </xdr:from>
    <xdr:to>
      <xdr:col>3</xdr:col>
      <xdr:colOff>1566699</xdr:colOff>
      <xdr:row>344</xdr:row>
      <xdr:rowOff>1492251</xdr:rowOff>
    </xdr:to>
    <xdr:pic>
      <xdr:nvPicPr>
        <xdr:cNvPr id="4" name="Imagen 3">
          <a:extLst>
            <a:ext uri="{FF2B5EF4-FFF2-40B4-BE49-F238E27FC236}">
              <a16:creationId xmlns:a16="http://schemas.microsoft.com/office/drawing/2014/main" id="{BD41142E-C578-62F8-68B5-4FA0C879458D}"/>
            </a:ext>
          </a:extLst>
        </xdr:cNvPr>
        <xdr:cNvPicPr>
          <a:picLocks noChangeAspect="1"/>
        </xdr:cNvPicPr>
      </xdr:nvPicPr>
      <xdr:blipFill>
        <a:blip xmlns:r="http://schemas.openxmlformats.org/officeDocument/2006/relationships" r:embed="rId317"/>
        <a:stretch>
          <a:fillRect/>
        </a:stretch>
      </xdr:blipFill>
      <xdr:spPr>
        <a:xfrm>
          <a:off x="2592918" y="676973501"/>
          <a:ext cx="1090448" cy="1333500"/>
        </a:xfrm>
        <a:prstGeom prst="rect">
          <a:avLst/>
        </a:prstGeom>
      </xdr:spPr>
    </xdr:pic>
    <xdr:clientData/>
  </xdr:twoCellAnchor>
  <xdr:twoCellAnchor editAs="oneCell">
    <xdr:from>
      <xdr:col>3</xdr:col>
      <xdr:colOff>402166</xdr:colOff>
      <xdr:row>345</xdr:row>
      <xdr:rowOff>84666</xdr:rowOff>
    </xdr:from>
    <xdr:to>
      <xdr:col>3</xdr:col>
      <xdr:colOff>1573815</xdr:colOff>
      <xdr:row>345</xdr:row>
      <xdr:rowOff>1534582</xdr:rowOff>
    </xdr:to>
    <xdr:pic>
      <xdr:nvPicPr>
        <xdr:cNvPr id="46" name="Imagen 45">
          <a:extLst>
            <a:ext uri="{FF2B5EF4-FFF2-40B4-BE49-F238E27FC236}">
              <a16:creationId xmlns:a16="http://schemas.microsoft.com/office/drawing/2014/main" id="{5D4B03F3-1EF3-2D20-A9C0-38D5E02808C4}"/>
            </a:ext>
          </a:extLst>
        </xdr:cNvPr>
        <xdr:cNvPicPr>
          <a:picLocks noChangeAspect="1"/>
        </xdr:cNvPicPr>
      </xdr:nvPicPr>
      <xdr:blipFill>
        <a:blip xmlns:r="http://schemas.openxmlformats.org/officeDocument/2006/relationships" r:embed="rId318"/>
        <a:stretch>
          <a:fillRect/>
        </a:stretch>
      </xdr:blipFill>
      <xdr:spPr>
        <a:xfrm>
          <a:off x="2518833" y="678571583"/>
          <a:ext cx="1171649" cy="1449916"/>
        </a:xfrm>
        <a:prstGeom prst="rect">
          <a:avLst/>
        </a:prstGeom>
      </xdr:spPr>
    </xdr:pic>
    <xdr:clientData/>
  </xdr:twoCellAnchor>
  <xdr:twoCellAnchor editAs="oneCell">
    <xdr:from>
      <xdr:col>3</xdr:col>
      <xdr:colOff>275167</xdr:colOff>
      <xdr:row>346</xdr:row>
      <xdr:rowOff>232834</xdr:rowOff>
    </xdr:from>
    <xdr:to>
      <xdr:col>3</xdr:col>
      <xdr:colOff>1619249</xdr:colOff>
      <xdr:row>346</xdr:row>
      <xdr:rowOff>1423599</xdr:rowOff>
    </xdr:to>
    <xdr:pic>
      <xdr:nvPicPr>
        <xdr:cNvPr id="47" name="Imagen 46">
          <a:extLst>
            <a:ext uri="{FF2B5EF4-FFF2-40B4-BE49-F238E27FC236}">
              <a16:creationId xmlns:a16="http://schemas.microsoft.com/office/drawing/2014/main" id="{C9CFD264-3264-53AF-67A3-00DFF3743232}"/>
            </a:ext>
          </a:extLst>
        </xdr:cNvPr>
        <xdr:cNvPicPr>
          <a:picLocks noChangeAspect="1"/>
        </xdr:cNvPicPr>
      </xdr:nvPicPr>
      <xdr:blipFill>
        <a:blip xmlns:r="http://schemas.openxmlformats.org/officeDocument/2006/relationships" r:embed="rId319"/>
        <a:stretch>
          <a:fillRect/>
        </a:stretch>
      </xdr:blipFill>
      <xdr:spPr>
        <a:xfrm>
          <a:off x="2391834" y="680391917"/>
          <a:ext cx="1344082" cy="1190765"/>
        </a:xfrm>
        <a:prstGeom prst="rect">
          <a:avLst/>
        </a:prstGeom>
      </xdr:spPr>
    </xdr:pic>
    <xdr:clientData/>
  </xdr:twoCellAnchor>
  <xdr:twoCellAnchor editAs="oneCell">
    <xdr:from>
      <xdr:col>3</xdr:col>
      <xdr:colOff>222251</xdr:colOff>
      <xdr:row>347</xdr:row>
      <xdr:rowOff>127000</xdr:rowOff>
    </xdr:from>
    <xdr:to>
      <xdr:col>3</xdr:col>
      <xdr:colOff>1555751</xdr:colOff>
      <xdr:row>347</xdr:row>
      <xdr:rowOff>1427975</xdr:rowOff>
    </xdr:to>
    <xdr:pic>
      <xdr:nvPicPr>
        <xdr:cNvPr id="48" name="Imagen 47">
          <a:extLst>
            <a:ext uri="{FF2B5EF4-FFF2-40B4-BE49-F238E27FC236}">
              <a16:creationId xmlns:a16="http://schemas.microsoft.com/office/drawing/2014/main" id="{0063FF6B-17DA-726E-FF17-B0DAE141AD40}"/>
            </a:ext>
          </a:extLst>
        </xdr:cNvPr>
        <xdr:cNvPicPr>
          <a:picLocks noChangeAspect="1"/>
        </xdr:cNvPicPr>
      </xdr:nvPicPr>
      <xdr:blipFill>
        <a:blip xmlns:r="http://schemas.openxmlformats.org/officeDocument/2006/relationships" r:embed="rId320"/>
        <a:stretch>
          <a:fillRect/>
        </a:stretch>
      </xdr:blipFill>
      <xdr:spPr>
        <a:xfrm>
          <a:off x="2338918" y="681958250"/>
          <a:ext cx="1333500" cy="1300975"/>
        </a:xfrm>
        <a:prstGeom prst="rect">
          <a:avLst/>
        </a:prstGeom>
      </xdr:spPr>
    </xdr:pic>
    <xdr:clientData/>
  </xdr:twoCellAnchor>
  <xdr:twoCellAnchor editAs="oneCell">
    <xdr:from>
      <xdr:col>3</xdr:col>
      <xdr:colOff>296334</xdr:colOff>
      <xdr:row>348</xdr:row>
      <xdr:rowOff>137584</xdr:rowOff>
    </xdr:from>
    <xdr:to>
      <xdr:col>3</xdr:col>
      <xdr:colOff>1668125</xdr:colOff>
      <xdr:row>348</xdr:row>
      <xdr:rowOff>1547481</xdr:rowOff>
    </xdr:to>
    <xdr:pic>
      <xdr:nvPicPr>
        <xdr:cNvPr id="84" name="Imagen 83">
          <a:extLst>
            <a:ext uri="{FF2B5EF4-FFF2-40B4-BE49-F238E27FC236}">
              <a16:creationId xmlns:a16="http://schemas.microsoft.com/office/drawing/2014/main" id="{150BDE3C-3184-4C49-99B3-A1CC4BCD3FEE}"/>
            </a:ext>
          </a:extLst>
        </xdr:cNvPr>
        <xdr:cNvPicPr>
          <a:picLocks noChangeAspect="1"/>
        </xdr:cNvPicPr>
      </xdr:nvPicPr>
      <xdr:blipFill>
        <a:blip xmlns:r="http://schemas.openxmlformats.org/officeDocument/2006/relationships" r:embed="rId321"/>
        <a:stretch>
          <a:fillRect/>
        </a:stretch>
      </xdr:blipFill>
      <xdr:spPr>
        <a:xfrm>
          <a:off x="2413001" y="683641001"/>
          <a:ext cx="1371791" cy="14098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437110</xdr:colOff>
      <xdr:row>2</xdr:row>
      <xdr:rowOff>134736</xdr:rowOff>
    </xdr:from>
    <xdr:ext cx="1556385" cy="1792642"/>
    <xdr:pic>
      <xdr:nvPicPr>
        <xdr:cNvPr id="2" name="Imagen 1">
          <a:extLst>
            <a:ext uri="{FF2B5EF4-FFF2-40B4-BE49-F238E27FC236}">
              <a16:creationId xmlns:a16="http://schemas.microsoft.com/office/drawing/2014/main" id="{9AC0327C-01E9-4A5D-A697-B298AAF15D38}"/>
            </a:ext>
          </a:extLst>
        </xdr:cNvPr>
        <xdr:cNvPicPr>
          <a:picLocks noChangeAspect="1"/>
        </xdr:cNvPicPr>
      </xdr:nvPicPr>
      <xdr:blipFill>
        <a:blip xmlns:r="http://schemas.openxmlformats.org/officeDocument/2006/relationships" r:embed="rId1"/>
        <a:stretch>
          <a:fillRect/>
        </a:stretch>
      </xdr:blipFill>
      <xdr:spPr>
        <a:xfrm>
          <a:off x="7364383" y="576350"/>
          <a:ext cx="1556385" cy="1792642"/>
        </a:xfrm>
        <a:prstGeom prst="rect">
          <a:avLst/>
        </a:prstGeom>
      </xdr:spPr>
    </xdr:pic>
    <xdr:clientData/>
  </xdr:oneCellAnchor>
  <xdr:twoCellAnchor>
    <xdr:from>
      <xdr:col>0</xdr:col>
      <xdr:colOff>129540</xdr:colOff>
      <xdr:row>2</xdr:row>
      <xdr:rowOff>91440</xdr:rowOff>
    </xdr:from>
    <xdr:to>
      <xdr:col>6</xdr:col>
      <xdr:colOff>474345</xdr:colOff>
      <xdr:row>10</xdr:row>
      <xdr:rowOff>167640</xdr:rowOff>
    </xdr:to>
    <xdr:sp macro="" textlink="">
      <xdr:nvSpPr>
        <xdr:cNvPr id="5" name="CuadroTexto 210">
          <a:extLst>
            <a:ext uri="{FF2B5EF4-FFF2-40B4-BE49-F238E27FC236}">
              <a16:creationId xmlns:a16="http://schemas.microsoft.com/office/drawing/2014/main" id="{39C83984-7776-483B-8095-24951C4BC6C5}"/>
            </a:ext>
            <a:ext uri="{147F2762-F138-4A5C-976F-8EAC2B608ADB}">
              <a16:predDERef xmlns:a16="http://schemas.microsoft.com/office/drawing/2014/main" pred="{8C700EA1-D42E-4FA8-9144-CA459BD7AFE1}"/>
            </a:ext>
          </a:extLst>
        </xdr:cNvPr>
        <xdr:cNvSpPr txBox="1"/>
      </xdr:nvSpPr>
      <xdr:spPr>
        <a:xfrm>
          <a:off x="129540" y="748665"/>
          <a:ext cx="6040755" cy="19907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100" b="1" i="0" u="none" strike="noStrike">
              <a:solidFill>
                <a:schemeClr val="tx1"/>
              </a:solidFill>
              <a:latin typeface="Aptos Narrow" panose="020B0004020202020204" pitchFamily="34" charset="0"/>
            </a:rPr>
            <a:t>Aspectos Relevantes de Albar:</a:t>
          </a:r>
          <a:endParaRPr lang="en-US" sz="1100" b="0" i="0" u="none" strike="noStrike">
            <a:solidFill>
              <a:schemeClr val="tx1"/>
            </a:solidFill>
            <a:latin typeface="Aptos Narrow" panose="020B0004020202020204" pitchFamily="34" charset="0"/>
          </a:endParaRPr>
        </a:p>
        <a:p>
          <a:pPr marL="0" indent="0" algn="l"/>
          <a:endParaRPr lang="en-US" sz="1100" b="0" i="0" u="none" strike="noStrike">
            <a:solidFill>
              <a:schemeClr val="tx1"/>
            </a:solidFill>
            <a:latin typeface="Aptos Narrow" panose="020B0004020202020204" pitchFamily="34" charset="0"/>
          </a:endParaRPr>
        </a:p>
        <a:p>
          <a:pPr marL="0" indent="0" algn="l"/>
          <a:r>
            <a:rPr lang="es-MX"/>
            <a:t>1) Albar es nuestro proveedor de sillas mas economico actualmente, sin embargo maneja una calidad estandard, NO se recomienda ofertas para clientes exigentes de calidad alta.                                                                                                                                                         2) Respetar las cantidades del empaque de las sillas, si se vende de 2 o 3 piezas, asi se deben ofertar. Albar ya no maneja el reempaque.                                                                                                                                                                                                                                                 3) Por favor confirmar existencias y tiempos de entrega al momento de realizar un cierre.</a:t>
          </a:r>
          <a:endParaRPr lang="en-US" sz="1100" b="0" i="0" u="none" strike="noStrike">
            <a:solidFill>
              <a:schemeClr val="tx1"/>
            </a:solidFill>
            <a:latin typeface="Aptos Narrow" panose="020B0004020202020204" pitchFamily="34" charset="0"/>
          </a:endParaRPr>
        </a:p>
      </xdr:txBody>
    </xdr:sp>
    <xdr:clientData/>
  </xdr:twoCellAnchor>
  <xdr:twoCellAnchor editAs="oneCell">
    <xdr:from>
      <xdr:col>3</xdr:col>
      <xdr:colOff>247650</xdr:colOff>
      <xdr:row>16</xdr:row>
      <xdr:rowOff>428626</xdr:rowOff>
    </xdr:from>
    <xdr:to>
      <xdr:col>3</xdr:col>
      <xdr:colOff>1725009</xdr:colOff>
      <xdr:row>16</xdr:row>
      <xdr:rowOff>2076450</xdr:rowOff>
    </xdr:to>
    <xdr:pic>
      <xdr:nvPicPr>
        <xdr:cNvPr id="6" name="Imagen 5">
          <a:extLst>
            <a:ext uri="{FF2B5EF4-FFF2-40B4-BE49-F238E27FC236}">
              <a16:creationId xmlns:a16="http://schemas.microsoft.com/office/drawing/2014/main" id="{C094A5B3-A3D5-C356-9811-E98B9E4A1D7A}"/>
            </a:ext>
          </a:extLst>
        </xdr:cNvPr>
        <xdr:cNvPicPr>
          <a:picLocks noChangeAspect="1"/>
        </xdr:cNvPicPr>
      </xdr:nvPicPr>
      <xdr:blipFill>
        <a:blip xmlns:r="http://schemas.openxmlformats.org/officeDocument/2006/relationships" r:embed="rId2"/>
        <a:stretch>
          <a:fillRect/>
        </a:stretch>
      </xdr:blipFill>
      <xdr:spPr>
        <a:xfrm>
          <a:off x="2533650" y="4000501"/>
          <a:ext cx="1477359" cy="1647824"/>
        </a:xfrm>
        <a:prstGeom prst="rect">
          <a:avLst/>
        </a:prstGeom>
      </xdr:spPr>
    </xdr:pic>
    <xdr:clientData/>
  </xdr:twoCellAnchor>
  <xdr:twoCellAnchor editAs="oneCell">
    <xdr:from>
      <xdr:col>7</xdr:col>
      <xdr:colOff>103045</xdr:colOff>
      <xdr:row>16</xdr:row>
      <xdr:rowOff>926521</xdr:rowOff>
    </xdr:from>
    <xdr:to>
      <xdr:col>7</xdr:col>
      <xdr:colOff>561237</xdr:colOff>
      <xdr:row>16</xdr:row>
      <xdr:rowOff>1492826</xdr:rowOff>
    </xdr:to>
    <xdr:pic>
      <xdr:nvPicPr>
        <xdr:cNvPr id="7" name="Imagen 6">
          <a:extLst>
            <a:ext uri="{FF2B5EF4-FFF2-40B4-BE49-F238E27FC236}">
              <a16:creationId xmlns:a16="http://schemas.microsoft.com/office/drawing/2014/main" id="{CFF35CDC-79EA-2292-EB06-404F2B9367C3}"/>
            </a:ext>
          </a:extLst>
        </xdr:cNvPr>
        <xdr:cNvPicPr>
          <a:picLocks noChangeAspect="1"/>
        </xdr:cNvPicPr>
      </xdr:nvPicPr>
      <xdr:blipFill>
        <a:blip xmlns:r="http://schemas.openxmlformats.org/officeDocument/2006/relationships" r:embed="rId3"/>
        <a:stretch>
          <a:fillRect/>
        </a:stretch>
      </xdr:blipFill>
      <xdr:spPr>
        <a:xfrm>
          <a:off x="7030318" y="4520044"/>
          <a:ext cx="458192" cy="566305"/>
        </a:xfrm>
        <a:prstGeom prst="rect">
          <a:avLst/>
        </a:prstGeom>
      </xdr:spPr>
    </xdr:pic>
    <xdr:clientData/>
  </xdr:twoCellAnchor>
  <xdr:oneCellAnchor>
    <xdr:from>
      <xdr:col>7</xdr:col>
      <xdr:colOff>85725</xdr:colOff>
      <xdr:row>17</xdr:row>
      <xdr:rowOff>676276</xdr:rowOff>
    </xdr:from>
    <xdr:ext cx="475707" cy="587952"/>
    <xdr:pic>
      <xdr:nvPicPr>
        <xdr:cNvPr id="9" name="Imagen 8">
          <a:extLst>
            <a:ext uri="{FF2B5EF4-FFF2-40B4-BE49-F238E27FC236}">
              <a16:creationId xmlns:a16="http://schemas.microsoft.com/office/drawing/2014/main" id="{F3CC51B6-96B7-4957-A47D-66575A73A9A0}"/>
            </a:ext>
          </a:extLst>
        </xdr:cNvPr>
        <xdr:cNvPicPr>
          <a:picLocks noChangeAspect="1"/>
        </xdr:cNvPicPr>
      </xdr:nvPicPr>
      <xdr:blipFill>
        <a:blip xmlns:r="http://schemas.openxmlformats.org/officeDocument/2006/relationships" r:embed="rId3"/>
        <a:stretch>
          <a:fillRect/>
        </a:stretch>
      </xdr:blipFill>
      <xdr:spPr>
        <a:xfrm>
          <a:off x="7012998" y="6590435"/>
          <a:ext cx="475707" cy="587952"/>
        </a:xfrm>
        <a:prstGeom prst="rect">
          <a:avLst/>
        </a:prstGeom>
      </xdr:spPr>
    </xdr:pic>
    <xdr:clientData/>
  </xdr:oneCellAnchor>
  <xdr:twoCellAnchor editAs="oneCell">
    <xdr:from>
      <xdr:col>3</xdr:col>
      <xdr:colOff>247650</xdr:colOff>
      <xdr:row>17</xdr:row>
      <xdr:rowOff>219076</xdr:rowOff>
    </xdr:from>
    <xdr:to>
      <xdr:col>3</xdr:col>
      <xdr:colOff>1852324</xdr:colOff>
      <xdr:row>17</xdr:row>
      <xdr:rowOff>2143126</xdr:rowOff>
    </xdr:to>
    <xdr:pic>
      <xdr:nvPicPr>
        <xdr:cNvPr id="10" name="Imagen 9">
          <a:extLst>
            <a:ext uri="{FF2B5EF4-FFF2-40B4-BE49-F238E27FC236}">
              <a16:creationId xmlns:a16="http://schemas.microsoft.com/office/drawing/2014/main" id="{4F593475-14DF-BB52-F3D6-3C762AA445AD}"/>
            </a:ext>
          </a:extLst>
        </xdr:cNvPr>
        <xdr:cNvPicPr>
          <a:picLocks noChangeAspect="1"/>
        </xdr:cNvPicPr>
      </xdr:nvPicPr>
      <xdr:blipFill>
        <a:blip xmlns:r="http://schemas.openxmlformats.org/officeDocument/2006/relationships" r:embed="rId4"/>
        <a:stretch>
          <a:fillRect/>
        </a:stretch>
      </xdr:blipFill>
      <xdr:spPr>
        <a:xfrm>
          <a:off x="2533650" y="6115051"/>
          <a:ext cx="1604674" cy="1924050"/>
        </a:xfrm>
        <a:prstGeom prst="rect">
          <a:avLst/>
        </a:prstGeom>
      </xdr:spPr>
    </xdr:pic>
    <xdr:clientData/>
  </xdr:twoCellAnchor>
  <xdr:twoCellAnchor editAs="oneCell">
    <xdr:from>
      <xdr:col>3</xdr:col>
      <xdr:colOff>133351</xdr:colOff>
      <xdr:row>18</xdr:row>
      <xdr:rowOff>342901</xdr:rowOff>
    </xdr:from>
    <xdr:to>
      <xdr:col>3</xdr:col>
      <xdr:colOff>1774621</xdr:colOff>
      <xdr:row>18</xdr:row>
      <xdr:rowOff>2076451</xdr:rowOff>
    </xdr:to>
    <xdr:pic>
      <xdr:nvPicPr>
        <xdr:cNvPr id="13" name="Imagen 12">
          <a:extLst>
            <a:ext uri="{FF2B5EF4-FFF2-40B4-BE49-F238E27FC236}">
              <a16:creationId xmlns:a16="http://schemas.microsoft.com/office/drawing/2014/main" id="{1B4FC650-58D8-7045-3F06-92FC98DCD930}"/>
            </a:ext>
          </a:extLst>
        </xdr:cNvPr>
        <xdr:cNvPicPr>
          <a:picLocks noChangeAspect="1"/>
        </xdr:cNvPicPr>
      </xdr:nvPicPr>
      <xdr:blipFill>
        <a:blip xmlns:r="http://schemas.openxmlformats.org/officeDocument/2006/relationships" r:embed="rId5"/>
        <a:stretch>
          <a:fillRect/>
        </a:stretch>
      </xdr:blipFill>
      <xdr:spPr>
        <a:xfrm>
          <a:off x="2419351" y="8562976"/>
          <a:ext cx="1641270" cy="1733550"/>
        </a:xfrm>
        <a:prstGeom prst="rect">
          <a:avLst/>
        </a:prstGeom>
      </xdr:spPr>
    </xdr:pic>
    <xdr:clientData/>
  </xdr:twoCellAnchor>
  <xdr:twoCellAnchor editAs="oneCell">
    <xdr:from>
      <xdr:col>7</xdr:col>
      <xdr:colOff>123826</xdr:colOff>
      <xdr:row>18</xdr:row>
      <xdr:rowOff>742951</xdr:rowOff>
    </xdr:from>
    <xdr:to>
      <xdr:col>7</xdr:col>
      <xdr:colOff>574993</xdr:colOff>
      <xdr:row>18</xdr:row>
      <xdr:rowOff>1446069</xdr:rowOff>
    </xdr:to>
    <xdr:pic>
      <xdr:nvPicPr>
        <xdr:cNvPr id="14" name="Imagen 13">
          <a:extLst>
            <a:ext uri="{FF2B5EF4-FFF2-40B4-BE49-F238E27FC236}">
              <a16:creationId xmlns:a16="http://schemas.microsoft.com/office/drawing/2014/main" id="{747764A9-8C05-87C6-8463-4DF657A1E81A}"/>
            </a:ext>
          </a:extLst>
        </xdr:cNvPr>
        <xdr:cNvPicPr>
          <a:picLocks noChangeAspect="1"/>
        </xdr:cNvPicPr>
      </xdr:nvPicPr>
      <xdr:blipFill>
        <a:blip xmlns:r="http://schemas.openxmlformats.org/officeDocument/2006/relationships" r:embed="rId6"/>
        <a:stretch>
          <a:fillRect/>
        </a:stretch>
      </xdr:blipFill>
      <xdr:spPr>
        <a:xfrm>
          <a:off x="7051099" y="8977746"/>
          <a:ext cx="451167" cy="703118"/>
        </a:xfrm>
        <a:prstGeom prst="rect">
          <a:avLst/>
        </a:prstGeom>
      </xdr:spPr>
    </xdr:pic>
    <xdr:clientData/>
  </xdr:twoCellAnchor>
  <xdr:twoCellAnchor editAs="oneCell">
    <xdr:from>
      <xdr:col>3</xdr:col>
      <xdr:colOff>228599</xdr:colOff>
      <xdr:row>19</xdr:row>
      <xdr:rowOff>295275</xdr:rowOff>
    </xdr:from>
    <xdr:to>
      <xdr:col>3</xdr:col>
      <xdr:colOff>1705010</xdr:colOff>
      <xdr:row>19</xdr:row>
      <xdr:rowOff>2076450</xdr:rowOff>
    </xdr:to>
    <xdr:pic>
      <xdr:nvPicPr>
        <xdr:cNvPr id="17" name="Imagen 16">
          <a:extLst>
            <a:ext uri="{FF2B5EF4-FFF2-40B4-BE49-F238E27FC236}">
              <a16:creationId xmlns:a16="http://schemas.microsoft.com/office/drawing/2014/main" id="{6A5F71C7-CA4A-DE9A-5FE5-E3DB4878076B}"/>
            </a:ext>
          </a:extLst>
        </xdr:cNvPr>
        <xdr:cNvPicPr>
          <a:picLocks noChangeAspect="1"/>
        </xdr:cNvPicPr>
      </xdr:nvPicPr>
      <xdr:blipFill>
        <a:blip xmlns:r="http://schemas.openxmlformats.org/officeDocument/2006/relationships" r:embed="rId7"/>
        <a:stretch>
          <a:fillRect/>
        </a:stretch>
      </xdr:blipFill>
      <xdr:spPr>
        <a:xfrm>
          <a:off x="2514599" y="10839450"/>
          <a:ext cx="1476411" cy="1781175"/>
        </a:xfrm>
        <a:prstGeom prst="rect">
          <a:avLst/>
        </a:prstGeom>
      </xdr:spPr>
    </xdr:pic>
    <xdr:clientData/>
  </xdr:twoCellAnchor>
  <xdr:twoCellAnchor editAs="oneCell">
    <xdr:from>
      <xdr:col>7</xdr:col>
      <xdr:colOff>226882</xdr:colOff>
      <xdr:row>19</xdr:row>
      <xdr:rowOff>677129</xdr:rowOff>
    </xdr:from>
    <xdr:to>
      <xdr:col>7</xdr:col>
      <xdr:colOff>531725</xdr:colOff>
      <xdr:row>19</xdr:row>
      <xdr:rowOff>1191551</xdr:rowOff>
    </xdr:to>
    <xdr:pic>
      <xdr:nvPicPr>
        <xdr:cNvPr id="18" name="Imagen 17">
          <a:extLst>
            <a:ext uri="{FF2B5EF4-FFF2-40B4-BE49-F238E27FC236}">
              <a16:creationId xmlns:a16="http://schemas.microsoft.com/office/drawing/2014/main" id="{66551A70-109F-1844-7AAD-CF71DE4215A4}"/>
            </a:ext>
          </a:extLst>
        </xdr:cNvPr>
        <xdr:cNvPicPr>
          <a:picLocks noChangeAspect="1"/>
        </xdr:cNvPicPr>
      </xdr:nvPicPr>
      <xdr:blipFill>
        <a:blip xmlns:r="http://schemas.openxmlformats.org/officeDocument/2006/relationships" r:embed="rId8"/>
        <a:stretch>
          <a:fillRect/>
        </a:stretch>
      </xdr:blipFill>
      <xdr:spPr>
        <a:xfrm rot="5400000">
          <a:off x="7049366" y="11337350"/>
          <a:ext cx="514422" cy="304843"/>
        </a:xfrm>
        <a:prstGeom prst="rect">
          <a:avLst/>
        </a:prstGeom>
      </xdr:spPr>
    </xdr:pic>
    <xdr:clientData/>
  </xdr:twoCellAnchor>
  <xdr:twoCellAnchor editAs="oneCell">
    <xdr:from>
      <xdr:col>3</xdr:col>
      <xdr:colOff>180975</xdr:colOff>
      <xdr:row>20</xdr:row>
      <xdr:rowOff>390525</xdr:rowOff>
    </xdr:from>
    <xdr:to>
      <xdr:col>3</xdr:col>
      <xdr:colOff>1666875</xdr:colOff>
      <xdr:row>20</xdr:row>
      <xdr:rowOff>2078392</xdr:rowOff>
    </xdr:to>
    <xdr:pic>
      <xdr:nvPicPr>
        <xdr:cNvPr id="21" name="Imagen 20">
          <a:extLst>
            <a:ext uri="{FF2B5EF4-FFF2-40B4-BE49-F238E27FC236}">
              <a16:creationId xmlns:a16="http://schemas.microsoft.com/office/drawing/2014/main" id="{7DE313F0-5169-B204-0EE5-D7B681F54080}"/>
            </a:ext>
          </a:extLst>
        </xdr:cNvPr>
        <xdr:cNvPicPr>
          <a:picLocks noChangeAspect="1"/>
        </xdr:cNvPicPr>
      </xdr:nvPicPr>
      <xdr:blipFill>
        <a:blip xmlns:r="http://schemas.openxmlformats.org/officeDocument/2006/relationships" r:embed="rId9"/>
        <a:stretch>
          <a:fillRect/>
        </a:stretch>
      </xdr:blipFill>
      <xdr:spPr>
        <a:xfrm>
          <a:off x="2466975" y="13258800"/>
          <a:ext cx="1485900" cy="1687867"/>
        </a:xfrm>
        <a:prstGeom prst="rect">
          <a:avLst/>
        </a:prstGeom>
      </xdr:spPr>
    </xdr:pic>
    <xdr:clientData/>
  </xdr:twoCellAnchor>
  <xdr:twoCellAnchor editAs="oneCell">
    <xdr:from>
      <xdr:col>7</xdr:col>
      <xdr:colOff>96116</xdr:colOff>
      <xdr:row>20</xdr:row>
      <xdr:rowOff>846859</xdr:rowOff>
    </xdr:from>
    <xdr:to>
      <xdr:col>7</xdr:col>
      <xdr:colOff>528258</xdr:colOff>
      <xdr:row>20</xdr:row>
      <xdr:rowOff>1411432</xdr:rowOff>
    </xdr:to>
    <xdr:pic>
      <xdr:nvPicPr>
        <xdr:cNvPr id="22" name="Imagen 21">
          <a:extLst>
            <a:ext uri="{FF2B5EF4-FFF2-40B4-BE49-F238E27FC236}">
              <a16:creationId xmlns:a16="http://schemas.microsoft.com/office/drawing/2014/main" id="{0A445169-D111-3AFF-F555-200F4DD025A3}"/>
            </a:ext>
          </a:extLst>
        </xdr:cNvPr>
        <xdr:cNvPicPr>
          <a:picLocks noChangeAspect="1"/>
        </xdr:cNvPicPr>
      </xdr:nvPicPr>
      <xdr:blipFill>
        <a:blip xmlns:r="http://schemas.openxmlformats.org/officeDocument/2006/relationships" r:embed="rId10"/>
        <a:stretch>
          <a:fillRect/>
        </a:stretch>
      </xdr:blipFill>
      <xdr:spPr>
        <a:xfrm>
          <a:off x="7023389" y="13722927"/>
          <a:ext cx="432142" cy="564573"/>
        </a:xfrm>
        <a:prstGeom prst="rect">
          <a:avLst/>
        </a:prstGeom>
      </xdr:spPr>
    </xdr:pic>
    <xdr:clientData/>
  </xdr:twoCellAnchor>
  <xdr:oneCellAnchor>
    <xdr:from>
      <xdr:col>3</xdr:col>
      <xdr:colOff>180975</xdr:colOff>
      <xdr:row>21</xdr:row>
      <xdr:rowOff>390525</xdr:rowOff>
    </xdr:from>
    <xdr:ext cx="1485900" cy="1687867"/>
    <xdr:pic>
      <xdr:nvPicPr>
        <xdr:cNvPr id="23" name="Imagen 22">
          <a:extLst>
            <a:ext uri="{FF2B5EF4-FFF2-40B4-BE49-F238E27FC236}">
              <a16:creationId xmlns:a16="http://schemas.microsoft.com/office/drawing/2014/main" id="{8EFBC1F4-8587-4188-A977-C9CE02AE6C78}"/>
            </a:ext>
          </a:extLst>
        </xdr:cNvPr>
        <xdr:cNvPicPr>
          <a:picLocks noChangeAspect="1"/>
        </xdr:cNvPicPr>
      </xdr:nvPicPr>
      <xdr:blipFill>
        <a:blip xmlns:r="http://schemas.openxmlformats.org/officeDocument/2006/relationships" r:embed="rId9"/>
        <a:stretch>
          <a:fillRect/>
        </a:stretch>
      </xdr:blipFill>
      <xdr:spPr>
        <a:xfrm>
          <a:off x="2466975" y="13258800"/>
          <a:ext cx="1485900" cy="1687867"/>
        </a:xfrm>
        <a:prstGeom prst="rect">
          <a:avLst/>
        </a:prstGeom>
      </xdr:spPr>
    </xdr:pic>
    <xdr:clientData/>
  </xdr:oneCellAnchor>
  <xdr:twoCellAnchor editAs="oneCell">
    <xdr:from>
      <xdr:col>7</xdr:col>
      <xdr:colOff>60614</xdr:colOff>
      <xdr:row>21</xdr:row>
      <xdr:rowOff>774124</xdr:rowOff>
    </xdr:from>
    <xdr:to>
      <xdr:col>7</xdr:col>
      <xdr:colOff>536863</xdr:colOff>
      <xdr:row>21</xdr:row>
      <xdr:rowOff>1315740</xdr:rowOff>
    </xdr:to>
    <xdr:pic>
      <xdr:nvPicPr>
        <xdr:cNvPr id="25" name="Imagen 24">
          <a:extLst>
            <a:ext uri="{FF2B5EF4-FFF2-40B4-BE49-F238E27FC236}">
              <a16:creationId xmlns:a16="http://schemas.microsoft.com/office/drawing/2014/main" id="{8CA14A97-B352-E70C-5DB2-6FE63F1DB09F}"/>
            </a:ext>
          </a:extLst>
        </xdr:cNvPr>
        <xdr:cNvPicPr>
          <a:picLocks noChangeAspect="1"/>
        </xdr:cNvPicPr>
      </xdr:nvPicPr>
      <xdr:blipFill>
        <a:blip xmlns:r="http://schemas.openxmlformats.org/officeDocument/2006/relationships" r:embed="rId11"/>
        <a:stretch>
          <a:fillRect/>
        </a:stretch>
      </xdr:blipFill>
      <xdr:spPr>
        <a:xfrm>
          <a:off x="6987887" y="15970829"/>
          <a:ext cx="476249" cy="541616"/>
        </a:xfrm>
        <a:prstGeom prst="rect">
          <a:avLst/>
        </a:prstGeom>
      </xdr:spPr>
    </xdr:pic>
    <xdr:clientData/>
  </xdr:twoCellAnchor>
  <xdr:twoCellAnchor editAs="oneCell">
    <xdr:from>
      <xdr:col>3</xdr:col>
      <xdr:colOff>142875</xdr:colOff>
      <xdr:row>22</xdr:row>
      <xdr:rowOff>247650</xdr:rowOff>
    </xdr:from>
    <xdr:to>
      <xdr:col>3</xdr:col>
      <xdr:colOff>1692350</xdr:colOff>
      <xdr:row>22</xdr:row>
      <xdr:rowOff>1927333</xdr:rowOff>
    </xdr:to>
    <xdr:pic>
      <xdr:nvPicPr>
        <xdr:cNvPr id="28" name="Imagen 27">
          <a:extLst>
            <a:ext uri="{FF2B5EF4-FFF2-40B4-BE49-F238E27FC236}">
              <a16:creationId xmlns:a16="http://schemas.microsoft.com/office/drawing/2014/main" id="{6F352DA3-68FA-6C01-7819-487F473BDC8E}"/>
            </a:ext>
          </a:extLst>
        </xdr:cNvPr>
        <xdr:cNvPicPr>
          <a:picLocks noChangeAspect="1"/>
        </xdr:cNvPicPr>
      </xdr:nvPicPr>
      <xdr:blipFill>
        <a:blip xmlns:r="http://schemas.openxmlformats.org/officeDocument/2006/relationships" r:embed="rId12"/>
        <a:stretch>
          <a:fillRect/>
        </a:stretch>
      </xdr:blipFill>
      <xdr:spPr>
        <a:xfrm>
          <a:off x="2428875" y="17764125"/>
          <a:ext cx="1549475" cy="1679683"/>
        </a:xfrm>
        <a:prstGeom prst="rect">
          <a:avLst/>
        </a:prstGeom>
      </xdr:spPr>
    </xdr:pic>
    <xdr:clientData/>
  </xdr:twoCellAnchor>
  <xdr:twoCellAnchor editAs="oneCell">
    <xdr:from>
      <xdr:col>7</xdr:col>
      <xdr:colOff>171450</xdr:colOff>
      <xdr:row>22</xdr:row>
      <xdr:rowOff>1080656</xdr:rowOff>
    </xdr:from>
    <xdr:to>
      <xdr:col>7</xdr:col>
      <xdr:colOff>510886</xdr:colOff>
      <xdr:row>22</xdr:row>
      <xdr:rowOff>1250374</xdr:rowOff>
    </xdr:to>
    <xdr:pic>
      <xdr:nvPicPr>
        <xdr:cNvPr id="29" name="Imagen 28">
          <a:extLst>
            <a:ext uri="{FF2B5EF4-FFF2-40B4-BE49-F238E27FC236}">
              <a16:creationId xmlns:a16="http://schemas.microsoft.com/office/drawing/2014/main" id="{643BEEE9-83C4-1BF0-8205-D3792F30AB64}"/>
            </a:ext>
          </a:extLst>
        </xdr:cNvPr>
        <xdr:cNvPicPr>
          <a:picLocks noChangeAspect="1"/>
        </xdr:cNvPicPr>
      </xdr:nvPicPr>
      <xdr:blipFill>
        <a:blip xmlns:r="http://schemas.openxmlformats.org/officeDocument/2006/relationships" r:embed="rId13"/>
        <a:stretch>
          <a:fillRect/>
        </a:stretch>
      </xdr:blipFill>
      <xdr:spPr>
        <a:xfrm>
          <a:off x="7098723" y="18597997"/>
          <a:ext cx="339436" cy="169718"/>
        </a:xfrm>
        <a:prstGeom prst="rect">
          <a:avLst/>
        </a:prstGeom>
      </xdr:spPr>
    </xdr:pic>
    <xdr:clientData/>
  </xdr:twoCellAnchor>
  <xdr:twoCellAnchor editAs="oneCell">
    <xdr:from>
      <xdr:col>3</xdr:col>
      <xdr:colOff>314325</xdr:colOff>
      <xdr:row>23</xdr:row>
      <xdr:rowOff>209551</xdr:rowOff>
    </xdr:from>
    <xdr:to>
      <xdr:col>3</xdr:col>
      <xdr:colOff>1702465</xdr:colOff>
      <xdr:row>23</xdr:row>
      <xdr:rowOff>2000251</xdr:rowOff>
    </xdr:to>
    <xdr:pic>
      <xdr:nvPicPr>
        <xdr:cNvPr id="32" name="Imagen 31">
          <a:extLst>
            <a:ext uri="{FF2B5EF4-FFF2-40B4-BE49-F238E27FC236}">
              <a16:creationId xmlns:a16="http://schemas.microsoft.com/office/drawing/2014/main" id="{042D4E22-1185-EAAD-367E-1D4CEEF89744}"/>
            </a:ext>
          </a:extLst>
        </xdr:cNvPr>
        <xdr:cNvPicPr>
          <a:picLocks noChangeAspect="1"/>
        </xdr:cNvPicPr>
      </xdr:nvPicPr>
      <xdr:blipFill>
        <a:blip xmlns:r="http://schemas.openxmlformats.org/officeDocument/2006/relationships" r:embed="rId14"/>
        <a:stretch>
          <a:fillRect/>
        </a:stretch>
      </xdr:blipFill>
      <xdr:spPr>
        <a:xfrm>
          <a:off x="2600325" y="20050126"/>
          <a:ext cx="1388140" cy="1790700"/>
        </a:xfrm>
        <a:prstGeom prst="rect">
          <a:avLst/>
        </a:prstGeom>
      </xdr:spPr>
    </xdr:pic>
    <xdr:clientData/>
  </xdr:twoCellAnchor>
  <xdr:oneCellAnchor>
    <xdr:from>
      <xdr:col>7</xdr:col>
      <xdr:colOff>206087</xdr:colOff>
      <xdr:row>23</xdr:row>
      <xdr:rowOff>1071995</xdr:rowOff>
    </xdr:from>
    <xdr:ext cx="322118" cy="161059"/>
    <xdr:pic>
      <xdr:nvPicPr>
        <xdr:cNvPr id="33" name="Imagen 32">
          <a:extLst>
            <a:ext uri="{FF2B5EF4-FFF2-40B4-BE49-F238E27FC236}">
              <a16:creationId xmlns:a16="http://schemas.microsoft.com/office/drawing/2014/main" id="{E8E9A1D4-64DE-485F-87C1-036A2DA8467A}"/>
            </a:ext>
          </a:extLst>
        </xdr:cNvPr>
        <xdr:cNvPicPr>
          <a:picLocks noChangeAspect="1"/>
        </xdr:cNvPicPr>
      </xdr:nvPicPr>
      <xdr:blipFill>
        <a:blip xmlns:r="http://schemas.openxmlformats.org/officeDocument/2006/relationships" r:embed="rId13"/>
        <a:stretch>
          <a:fillRect/>
        </a:stretch>
      </xdr:blipFill>
      <xdr:spPr>
        <a:xfrm>
          <a:off x="7133360" y="20909972"/>
          <a:ext cx="322118" cy="161059"/>
        </a:xfrm>
        <a:prstGeom prst="rect">
          <a:avLst/>
        </a:prstGeom>
      </xdr:spPr>
    </xdr:pic>
    <xdr:clientData/>
  </xdr:oneCellAnchor>
  <xdr:twoCellAnchor editAs="oneCell">
    <xdr:from>
      <xdr:col>3</xdr:col>
      <xdr:colOff>266700</xdr:colOff>
      <xdr:row>24</xdr:row>
      <xdr:rowOff>133350</xdr:rowOff>
    </xdr:from>
    <xdr:to>
      <xdr:col>3</xdr:col>
      <xdr:colOff>1589151</xdr:colOff>
      <xdr:row>24</xdr:row>
      <xdr:rowOff>1990725</xdr:rowOff>
    </xdr:to>
    <xdr:pic>
      <xdr:nvPicPr>
        <xdr:cNvPr id="36" name="Imagen 35">
          <a:extLst>
            <a:ext uri="{FF2B5EF4-FFF2-40B4-BE49-F238E27FC236}">
              <a16:creationId xmlns:a16="http://schemas.microsoft.com/office/drawing/2014/main" id="{03860248-3830-2D11-A091-34AD6A03B3A9}"/>
            </a:ext>
          </a:extLst>
        </xdr:cNvPr>
        <xdr:cNvPicPr>
          <a:picLocks noChangeAspect="1"/>
        </xdr:cNvPicPr>
      </xdr:nvPicPr>
      <xdr:blipFill>
        <a:blip xmlns:r="http://schemas.openxmlformats.org/officeDocument/2006/relationships" r:embed="rId15"/>
        <a:stretch>
          <a:fillRect/>
        </a:stretch>
      </xdr:blipFill>
      <xdr:spPr>
        <a:xfrm>
          <a:off x="2552700" y="22298025"/>
          <a:ext cx="1322451" cy="1857375"/>
        </a:xfrm>
        <a:prstGeom prst="rect">
          <a:avLst/>
        </a:prstGeom>
      </xdr:spPr>
    </xdr:pic>
    <xdr:clientData/>
  </xdr:twoCellAnchor>
  <xdr:twoCellAnchor editAs="oneCell">
    <xdr:from>
      <xdr:col>7</xdr:col>
      <xdr:colOff>133350</xdr:colOff>
      <xdr:row>24</xdr:row>
      <xdr:rowOff>1053813</xdr:rowOff>
    </xdr:from>
    <xdr:to>
      <xdr:col>7</xdr:col>
      <xdr:colOff>510418</xdr:colOff>
      <xdr:row>24</xdr:row>
      <xdr:rowOff>1342159</xdr:rowOff>
    </xdr:to>
    <xdr:pic>
      <xdr:nvPicPr>
        <xdr:cNvPr id="37" name="Imagen 36">
          <a:extLst>
            <a:ext uri="{FF2B5EF4-FFF2-40B4-BE49-F238E27FC236}">
              <a16:creationId xmlns:a16="http://schemas.microsoft.com/office/drawing/2014/main" id="{FA7D918C-AA03-B227-6A43-8909A248991D}"/>
            </a:ext>
          </a:extLst>
        </xdr:cNvPr>
        <xdr:cNvPicPr>
          <a:picLocks noChangeAspect="1"/>
        </xdr:cNvPicPr>
      </xdr:nvPicPr>
      <xdr:blipFill>
        <a:blip xmlns:r="http://schemas.openxmlformats.org/officeDocument/2006/relationships" r:embed="rId16"/>
        <a:stretch>
          <a:fillRect/>
        </a:stretch>
      </xdr:blipFill>
      <xdr:spPr>
        <a:xfrm>
          <a:off x="7060623" y="23212427"/>
          <a:ext cx="377068" cy="288346"/>
        </a:xfrm>
        <a:prstGeom prst="rect">
          <a:avLst/>
        </a:prstGeom>
      </xdr:spPr>
    </xdr:pic>
    <xdr:clientData/>
  </xdr:twoCellAnchor>
  <xdr:oneCellAnchor>
    <xdr:from>
      <xdr:col>7</xdr:col>
      <xdr:colOff>133350</xdr:colOff>
      <xdr:row>25</xdr:row>
      <xdr:rowOff>1071128</xdr:rowOff>
    </xdr:from>
    <xdr:ext cx="360218" cy="275461"/>
    <xdr:pic>
      <xdr:nvPicPr>
        <xdr:cNvPr id="39" name="Imagen 38">
          <a:extLst>
            <a:ext uri="{FF2B5EF4-FFF2-40B4-BE49-F238E27FC236}">
              <a16:creationId xmlns:a16="http://schemas.microsoft.com/office/drawing/2014/main" id="{E77F5948-2463-44C8-ADC1-34ADB09FB24C}"/>
            </a:ext>
          </a:extLst>
        </xdr:cNvPr>
        <xdr:cNvPicPr>
          <a:picLocks noChangeAspect="1"/>
        </xdr:cNvPicPr>
      </xdr:nvPicPr>
      <xdr:blipFill>
        <a:blip xmlns:r="http://schemas.openxmlformats.org/officeDocument/2006/relationships" r:embed="rId16"/>
        <a:stretch>
          <a:fillRect/>
        </a:stretch>
      </xdr:blipFill>
      <xdr:spPr>
        <a:xfrm>
          <a:off x="7060623" y="25550378"/>
          <a:ext cx="360218" cy="275461"/>
        </a:xfrm>
        <a:prstGeom prst="rect">
          <a:avLst/>
        </a:prstGeom>
      </xdr:spPr>
    </xdr:pic>
    <xdr:clientData/>
  </xdr:oneCellAnchor>
  <xdr:twoCellAnchor editAs="oneCell">
    <xdr:from>
      <xdr:col>3</xdr:col>
      <xdr:colOff>161925</xdr:colOff>
      <xdr:row>25</xdr:row>
      <xdr:rowOff>228601</xdr:rowOff>
    </xdr:from>
    <xdr:to>
      <xdr:col>3</xdr:col>
      <xdr:colOff>1771650</xdr:colOff>
      <xdr:row>25</xdr:row>
      <xdr:rowOff>2100965</xdr:rowOff>
    </xdr:to>
    <xdr:pic>
      <xdr:nvPicPr>
        <xdr:cNvPr id="40" name="Imagen 39">
          <a:extLst>
            <a:ext uri="{FF2B5EF4-FFF2-40B4-BE49-F238E27FC236}">
              <a16:creationId xmlns:a16="http://schemas.microsoft.com/office/drawing/2014/main" id="{13EAC3D1-0205-E1F6-85BF-9C4588502F02}"/>
            </a:ext>
          </a:extLst>
        </xdr:cNvPr>
        <xdr:cNvPicPr>
          <a:picLocks noChangeAspect="1"/>
        </xdr:cNvPicPr>
      </xdr:nvPicPr>
      <xdr:blipFill>
        <a:blip xmlns:r="http://schemas.openxmlformats.org/officeDocument/2006/relationships" r:embed="rId17"/>
        <a:stretch>
          <a:fillRect/>
        </a:stretch>
      </xdr:blipFill>
      <xdr:spPr>
        <a:xfrm>
          <a:off x="2447925" y="24717376"/>
          <a:ext cx="1609725" cy="1872364"/>
        </a:xfrm>
        <a:prstGeom prst="rect">
          <a:avLst/>
        </a:prstGeom>
      </xdr:spPr>
    </xdr:pic>
    <xdr:clientData/>
  </xdr:twoCellAnchor>
  <xdr:oneCellAnchor>
    <xdr:from>
      <xdr:col>7</xdr:col>
      <xdr:colOff>72737</xdr:colOff>
      <xdr:row>26</xdr:row>
      <xdr:rowOff>975880</xdr:rowOff>
    </xdr:from>
    <xdr:ext cx="456334" cy="348961"/>
    <xdr:pic>
      <xdr:nvPicPr>
        <xdr:cNvPr id="41" name="Imagen 40">
          <a:extLst>
            <a:ext uri="{FF2B5EF4-FFF2-40B4-BE49-F238E27FC236}">
              <a16:creationId xmlns:a16="http://schemas.microsoft.com/office/drawing/2014/main" id="{CF9114EA-4943-4DDC-B82B-6AC2A361CF4E}"/>
            </a:ext>
          </a:extLst>
        </xdr:cNvPr>
        <xdr:cNvPicPr>
          <a:picLocks noChangeAspect="1"/>
        </xdr:cNvPicPr>
      </xdr:nvPicPr>
      <xdr:blipFill>
        <a:blip xmlns:r="http://schemas.openxmlformats.org/officeDocument/2006/relationships" r:embed="rId16"/>
        <a:stretch>
          <a:fillRect/>
        </a:stretch>
      </xdr:blipFill>
      <xdr:spPr>
        <a:xfrm>
          <a:off x="7000010" y="27775766"/>
          <a:ext cx="456334" cy="348961"/>
        </a:xfrm>
        <a:prstGeom prst="rect">
          <a:avLst/>
        </a:prstGeom>
      </xdr:spPr>
    </xdr:pic>
    <xdr:clientData/>
  </xdr:oneCellAnchor>
  <xdr:twoCellAnchor editAs="oneCell">
    <xdr:from>
      <xdr:col>3</xdr:col>
      <xdr:colOff>228600</xdr:colOff>
      <xdr:row>26</xdr:row>
      <xdr:rowOff>180975</xdr:rowOff>
    </xdr:from>
    <xdr:to>
      <xdr:col>3</xdr:col>
      <xdr:colOff>1736349</xdr:colOff>
      <xdr:row>26</xdr:row>
      <xdr:rowOff>2019300</xdr:rowOff>
    </xdr:to>
    <xdr:pic>
      <xdr:nvPicPr>
        <xdr:cNvPr id="43" name="Imagen 42">
          <a:extLst>
            <a:ext uri="{FF2B5EF4-FFF2-40B4-BE49-F238E27FC236}">
              <a16:creationId xmlns:a16="http://schemas.microsoft.com/office/drawing/2014/main" id="{77979DDD-9065-59A5-814A-2079B4138292}"/>
            </a:ext>
          </a:extLst>
        </xdr:cNvPr>
        <xdr:cNvPicPr>
          <a:picLocks noChangeAspect="1"/>
        </xdr:cNvPicPr>
      </xdr:nvPicPr>
      <xdr:blipFill>
        <a:blip xmlns:r="http://schemas.openxmlformats.org/officeDocument/2006/relationships" r:embed="rId18"/>
        <a:stretch>
          <a:fillRect/>
        </a:stretch>
      </xdr:blipFill>
      <xdr:spPr>
        <a:xfrm>
          <a:off x="2514600" y="26993850"/>
          <a:ext cx="1507749" cy="1838325"/>
        </a:xfrm>
        <a:prstGeom prst="rect">
          <a:avLst/>
        </a:prstGeom>
      </xdr:spPr>
    </xdr:pic>
    <xdr:clientData/>
  </xdr:twoCellAnchor>
  <xdr:oneCellAnchor>
    <xdr:from>
      <xdr:col>7</xdr:col>
      <xdr:colOff>142009</xdr:colOff>
      <xdr:row>27</xdr:row>
      <xdr:rowOff>1036494</xdr:rowOff>
    </xdr:from>
    <xdr:ext cx="456332" cy="348960"/>
    <xdr:pic>
      <xdr:nvPicPr>
        <xdr:cNvPr id="44" name="Imagen 43">
          <a:extLst>
            <a:ext uri="{FF2B5EF4-FFF2-40B4-BE49-F238E27FC236}">
              <a16:creationId xmlns:a16="http://schemas.microsoft.com/office/drawing/2014/main" id="{DB13635A-1C83-4235-ADC2-4423A334E63B}"/>
            </a:ext>
          </a:extLst>
        </xdr:cNvPr>
        <xdr:cNvPicPr>
          <a:picLocks noChangeAspect="1"/>
        </xdr:cNvPicPr>
      </xdr:nvPicPr>
      <xdr:blipFill>
        <a:blip xmlns:r="http://schemas.openxmlformats.org/officeDocument/2006/relationships" r:embed="rId16"/>
        <a:stretch>
          <a:fillRect/>
        </a:stretch>
      </xdr:blipFill>
      <xdr:spPr>
        <a:xfrm>
          <a:off x="7069282" y="30157017"/>
          <a:ext cx="456332" cy="348960"/>
        </a:xfrm>
        <a:prstGeom prst="rect">
          <a:avLst/>
        </a:prstGeom>
      </xdr:spPr>
    </xdr:pic>
    <xdr:clientData/>
  </xdr:oneCellAnchor>
  <xdr:twoCellAnchor editAs="oneCell">
    <xdr:from>
      <xdr:col>3</xdr:col>
      <xdr:colOff>257175</xdr:colOff>
      <xdr:row>27</xdr:row>
      <xdr:rowOff>323850</xdr:rowOff>
    </xdr:from>
    <xdr:to>
      <xdr:col>3</xdr:col>
      <xdr:colOff>1721860</xdr:colOff>
      <xdr:row>27</xdr:row>
      <xdr:rowOff>2105025</xdr:rowOff>
    </xdr:to>
    <xdr:pic>
      <xdr:nvPicPr>
        <xdr:cNvPr id="46" name="Imagen 45">
          <a:extLst>
            <a:ext uri="{FF2B5EF4-FFF2-40B4-BE49-F238E27FC236}">
              <a16:creationId xmlns:a16="http://schemas.microsoft.com/office/drawing/2014/main" id="{E5FC0A5D-562A-4CC7-EF72-84A0EE5BDE47}"/>
            </a:ext>
          </a:extLst>
        </xdr:cNvPr>
        <xdr:cNvPicPr>
          <a:picLocks noChangeAspect="1"/>
        </xdr:cNvPicPr>
      </xdr:nvPicPr>
      <xdr:blipFill>
        <a:blip xmlns:r="http://schemas.openxmlformats.org/officeDocument/2006/relationships" r:embed="rId19"/>
        <a:stretch>
          <a:fillRect/>
        </a:stretch>
      </xdr:blipFill>
      <xdr:spPr>
        <a:xfrm>
          <a:off x="2543175" y="29460825"/>
          <a:ext cx="1464685" cy="1781175"/>
        </a:xfrm>
        <a:prstGeom prst="rect">
          <a:avLst/>
        </a:prstGeom>
      </xdr:spPr>
    </xdr:pic>
    <xdr:clientData/>
  </xdr:twoCellAnchor>
  <xdr:twoCellAnchor editAs="oneCell">
    <xdr:from>
      <xdr:col>3</xdr:col>
      <xdr:colOff>257176</xdr:colOff>
      <xdr:row>28</xdr:row>
      <xdr:rowOff>361950</xdr:rowOff>
    </xdr:from>
    <xdr:to>
      <xdr:col>3</xdr:col>
      <xdr:colOff>1740218</xdr:colOff>
      <xdr:row>28</xdr:row>
      <xdr:rowOff>2009775</xdr:rowOff>
    </xdr:to>
    <xdr:pic>
      <xdr:nvPicPr>
        <xdr:cNvPr id="49" name="Imagen 48">
          <a:extLst>
            <a:ext uri="{FF2B5EF4-FFF2-40B4-BE49-F238E27FC236}">
              <a16:creationId xmlns:a16="http://schemas.microsoft.com/office/drawing/2014/main" id="{A00446F9-2F0C-D0DD-107A-EF72221CE555}"/>
            </a:ext>
          </a:extLst>
        </xdr:cNvPr>
        <xdr:cNvPicPr>
          <a:picLocks noChangeAspect="1"/>
        </xdr:cNvPicPr>
      </xdr:nvPicPr>
      <xdr:blipFill>
        <a:blip xmlns:r="http://schemas.openxmlformats.org/officeDocument/2006/relationships" r:embed="rId20"/>
        <a:stretch>
          <a:fillRect/>
        </a:stretch>
      </xdr:blipFill>
      <xdr:spPr>
        <a:xfrm>
          <a:off x="2543176" y="31823025"/>
          <a:ext cx="1483042" cy="1647825"/>
        </a:xfrm>
        <a:prstGeom prst="rect">
          <a:avLst/>
        </a:prstGeom>
      </xdr:spPr>
    </xdr:pic>
    <xdr:clientData/>
  </xdr:twoCellAnchor>
  <xdr:oneCellAnchor>
    <xdr:from>
      <xdr:col>7</xdr:col>
      <xdr:colOff>47626</xdr:colOff>
      <xdr:row>28</xdr:row>
      <xdr:rowOff>809625</xdr:rowOff>
    </xdr:from>
    <xdr:ext cx="548054" cy="419100"/>
    <xdr:pic>
      <xdr:nvPicPr>
        <xdr:cNvPr id="50" name="Imagen 49">
          <a:extLst>
            <a:ext uri="{FF2B5EF4-FFF2-40B4-BE49-F238E27FC236}">
              <a16:creationId xmlns:a16="http://schemas.microsoft.com/office/drawing/2014/main" id="{01CA66B6-AD7B-4284-A6C8-A839A238A4D2}"/>
            </a:ext>
          </a:extLst>
        </xdr:cNvPr>
        <xdr:cNvPicPr>
          <a:picLocks noChangeAspect="1"/>
        </xdr:cNvPicPr>
      </xdr:nvPicPr>
      <xdr:blipFill>
        <a:blip xmlns:r="http://schemas.openxmlformats.org/officeDocument/2006/relationships" r:embed="rId16"/>
        <a:stretch>
          <a:fillRect/>
        </a:stretch>
      </xdr:blipFill>
      <xdr:spPr>
        <a:xfrm>
          <a:off x="6974899" y="32250784"/>
          <a:ext cx="548054" cy="419100"/>
        </a:xfrm>
        <a:prstGeom prst="rect">
          <a:avLst/>
        </a:prstGeom>
      </xdr:spPr>
    </xdr:pic>
    <xdr:clientData/>
  </xdr:oneCellAnchor>
  <xdr:oneCellAnchor>
    <xdr:from>
      <xdr:col>7</xdr:col>
      <xdr:colOff>47626</xdr:colOff>
      <xdr:row>29</xdr:row>
      <xdr:rowOff>809625</xdr:rowOff>
    </xdr:from>
    <xdr:ext cx="548054" cy="419100"/>
    <xdr:pic>
      <xdr:nvPicPr>
        <xdr:cNvPr id="52" name="Imagen 51">
          <a:extLst>
            <a:ext uri="{FF2B5EF4-FFF2-40B4-BE49-F238E27FC236}">
              <a16:creationId xmlns:a16="http://schemas.microsoft.com/office/drawing/2014/main" id="{862F516A-E1BE-4C68-9E6C-9E70C0249956}"/>
            </a:ext>
          </a:extLst>
        </xdr:cNvPr>
        <xdr:cNvPicPr>
          <a:picLocks noChangeAspect="1"/>
        </xdr:cNvPicPr>
      </xdr:nvPicPr>
      <xdr:blipFill>
        <a:blip xmlns:r="http://schemas.openxmlformats.org/officeDocument/2006/relationships" r:embed="rId16"/>
        <a:stretch>
          <a:fillRect/>
        </a:stretch>
      </xdr:blipFill>
      <xdr:spPr>
        <a:xfrm>
          <a:off x="6974899" y="34571420"/>
          <a:ext cx="548054" cy="419100"/>
        </a:xfrm>
        <a:prstGeom prst="rect">
          <a:avLst/>
        </a:prstGeom>
      </xdr:spPr>
    </xdr:pic>
    <xdr:clientData/>
  </xdr:oneCellAnchor>
  <xdr:twoCellAnchor editAs="oneCell">
    <xdr:from>
      <xdr:col>3</xdr:col>
      <xdr:colOff>285750</xdr:colOff>
      <xdr:row>29</xdr:row>
      <xdr:rowOff>400050</xdr:rowOff>
    </xdr:from>
    <xdr:to>
      <xdr:col>3</xdr:col>
      <xdr:colOff>1663303</xdr:colOff>
      <xdr:row>29</xdr:row>
      <xdr:rowOff>2095500</xdr:rowOff>
    </xdr:to>
    <xdr:pic>
      <xdr:nvPicPr>
        <xdr:cNvPr id="53" name="Imagen 52">
          <a:extLst>
            <a:ext uri="{FF2B5EF4-FFF2-40B4-BE49-F238E27FC236}">
              <a16:creationId xmlns:a16="http://schemas.microsoft.com/office/drawing/2014/main" id="{66918F03-39F2-A546-9534-090E5078E70E}"/>
            </a:ext>
          </a:extLst>
        </xdr:cNvPr>
        <xdr:cNvPicPr>
          <a:picLocks noChangeAspect="1"/>
        </xdr:cNvPicPr>
      </xdr:nvPicPr>
      <xdr:blipFill>
        <a:blip xmlns:r="http://schemas.openxmlformats.org/officeDocument/2006/relationships" r:embed="rId21"/>
        <a:stretch>
          <a:fillRect/>
        </a:stretch>
      </xdr:blipFill>
      <xdr:spPr>
        <a:xfrm>
          <a:off x="2571750" y="34185225"/>
          <a:ext cx="1377553" cy="1695450"/>
        </a:xfrm>
        <a:prstGeom prst="rect">
          <a:avLst/>
        </a:prstGeom>
      </xdr:spPr>
    </xdr:pic>
    <xdr:clientData/>
  </xdr:twoCellAnchor>
  <xdr:oneCellAnchor>
    <xdr:from>
      <xdr:col>7</xdr:col>
      <xdr:colOff>47626</xdr:colOff>
      <xdr:row>30</xdr:row>
      <xdr:rowOff>809625</xdr:rowOff>
    </xdr:from>
    <xdr:ext cx="548054" cy="419100"/>
    <xdr:pic>
      <xdr:nvPicPr>
        <xdr:cNvPr id="54" name="Imagen 53">
          <a:extLst>
            <a:ext uri="{FF2B5EF4-FFF2-40B4-BE49-F238E27FC236}">
              <a16:creationId xmlns:a16="http://schemas.microsoft.com/office/drawing/2014/main" id="{44D87264-DA22-4207-802E-278105CD4B35}"/>
            </a:ext>
          </a:extLst>
        </xdr:cNvPr>
        <xdr:cNvPicPr>
          <a:picLocks noChangeAspect="1"/>
        </xdr:cNvPicPr>
      </xdr:nvPicPr>
      <xdr:blipFill>
        <a:blip xmlns:r="http://schemas.openxmlformats.org/officeDocument/2006/relationships" r:embed="rId16"/>
        <a:stretch>
          <a:fillRect/>
        </a:stretch>
      </xdr:blipFill>
      <xdr:spPr>
        <a:xfrm>
          <a:off x="6974899" y="36892057"/>
          <a:ext cx="548054" cy="419100"/>
        </a:xfrm>
        <a:prstGeom prst="rect">
          <a:avLst/>
        </a:prstGeom>
      </xdr:spPr>
    </xdr:pic>
    <xdr:clientData/>
  </xdr:oneCellAnchor>
  <xdr:twoCellAnchor editAs="oneCell">
    <xdr:from>
      <xdr:col>3</xdr:col>
      <xdr:colOff>200025</xdr:colOff>
      <xdr:row>30</xdr:row>
      <xdr:rowOff>228600</xdr:rowOff>
    </xdr:from>
    <xdr:to>
      <xdr:col>3</xdr:col>
      <xdr:colOff>1675209</xdr:colOff>
      <xdr:row>30</xdr:row>
      <xdr:rowOff>1914525</xdr:rowOff>
    </xdr:to>
    <xdr:pic>
      <xdr:nvPicPr>
        <xdr:cNvPr id="56" name="Imagen 55">
          <a:extLst>
            <a:ext uri="{FF2B5EF4-FFF2-40B4-BE49-F238E27FC236}">
              <a16:creationId xmlns:a16="http://schemas.microsoft.com/office/drawing/2014/main" id="{1D1A5589-2574-A306-EA00-D5E7028C9452}"/>
            </a:ext>
          </a:extLst>
        </xdr:cNvPr>
        <xdr:cNvPicPr>
          <a:picLocks noChangeAspect="1"/>
        </xdr:cNvPicPr>
      </xdr:nvPicPr>
      <xdr:blipFill>
        <a:blip xmlns:r="http://schemas.openxmlformats.org/officeDocument/2006/relationships" r:embed="rId22"/>
        <a:stretch>
          <a:fillRect/>
        </a:stretch>
      </xdr:blipFill>
      <xdr:spPr>
        <a:xfrm>
          <a:off x="2486025" y="36337875"/>
          <a:ext cx="1475184" cy="1685925"/>
        </a:xfrm>
        <a:prstGeom prst="rect">
          <a:avLst/>
        </a:prstGeom>
      </xdr:spPr>
    </xdr:pic>
    <xdr:clientData/>
  </xdr:twoCellAnchor>
  <xdr:oneCellAnchor>
    <xdr:from>
      <xdr:col>7</xdr:col>
      <xdr:colOff>38967</xdr:colOff>
      <xdr:row>31</xdr:row>
      <xdr:rowOff>809625</xdr:rowOff>
    </xdr:from>
    <xdr:ext cx="548054" cy="419100"/>
    <xdr:pic>
      <xdr:nvPicPr>
        <xdr:cNvPr id="57" name="Imagen 56">
          <a:extLst>
            <a:ext uri="{FF2B5EF4-FFF2-40B4-BE49-F238E27FC236}">
              <a16:creationId xmlns:a16="http://schemas.microsoft.com/office/drawing/2014/main" id="{1085D8BE-26EE-408A-BA79-C1937D194B79}"/>
            </a:ext>
          </a:extLst>
        </xdr:cNvPr>
        <xdr:cNvPicPr>
          <a:picLocks noChangeAspect="1"/>
        </xdr:cNvPicPr>
      </xdr:nvPicPr>
      <xdr:blipFill>
        <a:blip xmlns:r="http://schemas.openxmlformats.org/officeDocument/2006/relationships" r:embed="rId16"/>
        <a:stretch>
          <a:fillRect/>
        </a:stretch>
      </xdr:blipFill>
      <xdr:spPr>
        <a:xfrm>
          <a:off x="6966240" y="39212693"/>
          <a:ext cx="548054" cy="419100"/>
        </a:xfrm>
        <a:prstGeom prst="rect">
          <a:avLst/>
        </a:prstGeom>
      </xdr:spPr>
    </xdr:pic>
    <xdr:clientData/>
  </xdr:oneCellAnchor>
  <xdr:twoCellAnchor editAs="oneCell">
    <xdr:from>
      <xdr:col>3</xdr:col>
      <xdr:colOff>266701</xdr:colOff>
      <xdr:row>31</xdr:row>
      <xdr:rowOff>161926</xdr:rowOff>
    </xdr:from>
    <xdr:to>
      <xdr:col>3</xdr:col>
      <xdr:colOff>1733551</xdr:colOff>
      <xdr:row>31</xdr:row>
      <xdr:rowOff>2061396</xdr:rowOff>
    </xdr:to>
    <xdr:pic>
      <xdr:nvPicPr>
        <xdr:cNvPr id="59" name="Imagen 58">
          <a:extLst>
            <a:ext uri="{FF2B5EF4-FFF2-40B4-BE49-F238E27FC236}">
              <a16:creationId xmlns:a16="http://schemas.microsoft.com/office/drawing/2014/main" id="{3CADD056-5EF1-C785-4DDF-470A0533025E}"/>
            </a:ext>
          </a:extLst>
        </xdr:cNvPr>
        <xdr:cNvPicPr>
          <a:picLocks noChangeAspect="1"/>
        </xdr:cNvPicPr>
      </xdr:nvPicPr>
      <xdr:blipFill>
        <a:blip xmlns:r="http://schemas.openxmlformats.org/officeDocument/2006/relationships" r:embed="rId23"/>
        <a:stretch>
          <a:fillRect/>
        </a:stretch>
      </xdr:blipFill>
      <xdr:spPr>
        <a:xfrm>
          <a:off x="2552701" y="38595301"/>
          <a:ext cx="1466850" cy="1899470"/>
        </a:xfrm>
        <a:prstGeom prst="rect">
          <a:avLst/>
        </a:prstGeom>
      </xdr:spPr>
    </xdr:pic>
    <xdr:clientData/>
  </xdr:twoCellAnchor>
  <xdr:oneCellAnchor>
    <xdr:from>
      <xdr:col>7</xdr:col>
      <xdr:colOff>38967</xdr:colOff>
      <xdr:row>32</xdr:row>
      <xdr:rowOff>809625</xdr:rowOff>
    </xdr:from>
    <xdr:ext cx="548054" cy="419100"/>
    <xdr:pic>
      <xdr:nvPicPr>
        <xdr:cNvPr id="60" name="Imagen 59">
          <a:extLst>
            <a:ext uri="{FF2B5EF4-FFF2-40B4-BE49-F238E27FC236}">
              <a16:creationId xmlns:a16="http://schemas.microsoft.com/office/drawing/2014/main" id="{18A2E9D1-E528-4C3C-AE14-8186E7DA6525}"/>
            </a:ext>
          </a:extLst>
        </xdr:cNvPr>
        <xdr:cNvPicPr>
          <a:picLocks noChangeAspect="1"/>
        </xdr:cNvPicPr>
      </xdr:nvPicPr>
      <xdr:blipFill>
        <a:blip xmlns:r="http://schemas.openxmlformats.org/officeDocument/2006/relationships" r:embed="rId16"/>
        <a:stretch>
          <a:fillRect/>
        </a:stretch>
      </xdr:blipFill>
      <xdr:spPr>
        <a:xfrm>
          <a:off x="6966240" y="41533330"/>
          <a:ext cx="548054" cy="419100"/>
        </a:xfrm>
        <a:prstGeom prst="rect">
          <a:avLst/>
        </a:prstGeom>
      </xdr:spPr>
    </xdr:pic>
    <xdr:clientData/>
  </xdr:oneCellAnchor>
  <xdr:twoCellAnchor editAs="oneCell">
    <xdr:from>
      <xdr:col>3</xdr:col>
      <xdr:colOff>123826</xdr:colOff>
      <xdr:row>32</xdr:row>
      <xdr:rowOff>361950</xdr:rowOff>
    </xdr:from>
    <xdr:to>
      <xdr:col>3</xdr:col>
      <xdr:colOff>1743075</xdr:colOff>
      <xdr:row>32</xdr:row>
      <xdr:rowOff>2027275</xdr:rowOff>
    </xdr:to>
    <xdr:pic>
      <xdr:nvPicPr>
        <xdr:cNvPr id="62" name="Imagen 61">
          <a:extLst>
            <a:ext uri="{FF2B5EF4-FFF2-40B4-BE49-F238E27FC236}">
              <a16:creationId xmlns:a16="http://schemas.microsoft.com/office/drawing/2014/main" id="{2EF5FABB-AEFB-120F-5C55-528B832DBCCA}"/>
            </a:ext>
          </a:extLst>
        </xdr:cNvPr>
        <xdr:cNvPicPr>
          <a:picLocks noChangeAspect="1"/>
        </xdr:cNvPicPr>
      </xdr:nvPicPr>
      <xdr:blipFill>
        <a:blip xmlns:r="http://schemas.openxmlformats.org/officeDocument/2006/relationships" r:embed="rId24"/>
        <a:stretch>
          <a:fillRect/>
        </a:stretch>
      </xdr:blipFill>
      <xdr:spPr>
        <a:xfrm>
          <a:off x="2409826" y="41119425"/>
          <a:ext cx="1619249" cy="1665325"/>
        </a:xfrm>
        <a:prstGeom prst="rect">
          <a:avLst/>
        </a:prstGeom>
      </xdr:spPr>
    </xdr:pic>
    <xdr:clientData/>
  </xdr:twoCellAnchor>
  <xdr:oneCellAnchor>
    <xdr:from>
      <xdr:col>7</xdr:col>
      <xdr:colOff>56285</xdr:colOff>
      <xdr:row>33</xdr:row>
      <xdr:rowOff>809625</xdr:rowOff>
    </xdr:from>
    <xdr:ext cx="548054" cy="419100"/>
    <xdr:pic>
      <xdr:nvPicPr>
        <xdr:cNvPr id="63" name="Imagen 62">
          <a:extLst>
            <a:ext uri="{FF2B5EF4-FFF2-40B4-BE49-F238E27FC236}">
              <a16:creationId xmlns:a16="http://schemas.microsoft.com/office/drawing/2014/main" id="{9D327C6F-38B0-4C37-AFCF-EAFB6AD9CE2A}"/>
            </a:ext>
          </a:extLst>
        </xdr:cNvPr>
        <xdr:cNvPicPr>
          <a:picLocks noChangeAspect="1"/>
        </xdr:cNvPicPr>
      </xdr:nvPicPr>
      <xdr:blipFill>
        <a:blip xmlns:r="http://schemas.openxmlformats.org/officeDocument/2006/relationships" r:embed="rId16"/>
        <a:stretch>
          <a:fillRect/>
        </a:stretch>
      </xdr:blipFill>
      <xdr:spPr>
        <a:xfrm>
          <a:off x="6983558" y="43853966"/>
          <a:ext cx="548054" cy="419100"/>
        </a:xfrm>
        <a:prstGeom prst="rect">
          <a:avLst/>
        </a:prstGeom>
      </xdr:spPr>
    </xdr:pic>
    <xdr:clientData/>
  </xdr:oneCellAnchor>
  <xdr:twoCellAnchor editAs="oneCell">
    <xdr:from>
      <xdr:col>3</xdr:col>
      <xdr:colOff>123826</xdr:colOff>
      <xdr:row>33</xdr:row>
      <xdr:rowOff>342901</xdr:rowOff>
    </xdr:from>
    <xdr:to>
      <xdr:col>3</xdr:col>
      <xdr:colOff>1773276</xdr:colOff>
      <xdr:row>33</xdr:row>
      <xdr:rowOff>2038351</xdr:rowOff>
    </xdr:to>
    <xdr:pic>
      <xdr:nvPicPr>
        <xdr:cNvPr id="65" name="Imagen 64">
          <a:extLst>
            <a:ext uri="{FF2B5EF4-FFF2-40B4-BE49-F238E27FC236}">
              <a16:creationId xmlns:a16="http://schemas.microsoft.com/office/drawing/2014/main" id="{A13DCCE3-AD49-60D6-22AC-4A91337D3D31}"/>
            </a:ext>
          </a:extLst>
        </xdr:cNvPr>
        <xdr:cNvPicPr>
          <a:picLocks noChangeAspect="1"/>
        </xdr:cNvPicPr>
      </xdr:nvPicPr>
      <xdr:blipFill>
        <a:blip xmlns:r="http://schemas.openxmlformats.org/officeDocument/2006/relationships" r:embed="rId25"/>
        <a:stretch>
          <a:fillRect/>
        </a:stretch>
      </xdr:blipFill>
      <xdr:spPr>
        <a:xfrm>
          <a:off x="2409826" y="43424476"/>
          <a:ext cx="1649450" cy="1695450"/>
        </a:xfrm>
        <a:prstGeom prst="rect">
          <a:avLst/>
        </a:prstGeom>
      </xdr:spPr>
    </xdr:pic>
    <xdr:clientData/>
  </xdr:twoCellAnchor>
  <xdr:twoCellAnchor editAs="oneCell">
    <xdr:from>
      <xdr:col>3</xdr:col>
      <xdr:colOff>133350</xdr:colOff>
      <xdr:row>34</xdr:row>
      <xdr:rowOff>371475</xdr:rowOff>
    </xdr:from>
    <xdr:to>
      <xdr:col>3</xdr:col>
      <xdr:colOff>1775313</xdr:colOff>
      <xdr:row>34</xdr:row>
      <xdr:rowOff>1952625</xdr:rowOff>
    </xdr:to>
    <xdr:pic>
      <xdr:nvPicPr>
        <xdr:cNvPr id="68" name="Imagen 67">
          <a:extLst>
            <a:ext uri="{FF2B5EF4-FFF2-40B4-BE49-F238E27FC236}">
              <a16:creationId xmlns:a16="http://schemas.microsoft.com/office/drawing/2014/main" id="{FA8634FB-41BD-0F0C-7052-AEA4388F8530}"/>
            </a:ext>
          </a:extLst>
        </xdr:cNvPr>
        <xdr:cNvPicPr>
          <a:picLocks noChangeAspect="1"/>
        </xdr:cNvPicPr>
      </xdr:nvPicPr>
      <xdr:blipFill>
        <a:blip xmlns:r="http://schemas.openxmlformats.org/officeDocument/2006/relationships" r:embed="rId26"/>
        <a:stretch>
          <a:fillRect/>
        </a:stretch>
      </xdr:blipFill>
      <xdr:spPr>
        <a:xfrm>
          <a:off x="2419350" y="45777150"/>
          <a:ext cx="1641963" cy="1581150"/>
        </a:xfrm>
        <a:prstGeom prst="rect">
          <a:avLst/>
        </a:prstGeom>
      </xdr:spPr>
    </xdr:pic>
    <xdr:clientData/>
  </xdr:twoCellAnchor>
  <xdr:twoCellAnchor editAs="oneCell">
    <xdr:from>
      <xdr:col>3</xdr:col>
      <xdr:colOff>247650</xdr:colOff>
      <xdr:row>35</xdr:row>
      <xdr:rowOff>133350</xdr:rowOff>
    </xdr:from>
    <xdr:to>
      <xdr:col>3</xdr:col>
      <xdr:colOff>1857836</xdr:colOff>
      <xdr:row>35</xdr:row>
      <xdr:rowOff>2008121</xdr:rowOff>
    </xdr:to>
    <xdr:pic>
      <xdr:nvPicPr>
        <xdr:cNvPr id="70" name="Imagen 69">
          <a:extLst>
            <a:ext uri="{FF2B5EF4-FFF2-40B4-BE49-F238E27FC236}">
              <a16:creationId xmlns:a16="http://schemas.microsoft.com/office/drawing/2014/main" id="{D432DBF2-4B2B-BBF1-A99E-6706BD8B68D2}"/>
            </a:ext>
          </a:extLst>
        </xdr:cNvPr>
        <xdr:cNvPicPr>
          <a:picLocks noChangeAspect="1"/>
        </xdr:cNvPicPr>
      </xdr:nvPicPr>
      <xdr:blipFill>
        <a:blip xmlns:r="http://schemas.openxmlformats.org/officeDocument/2006/relationships" r:embed="rId27"/>
        <a:stretch>
          <a:fillRect/>
        </a:stretch>
      </xdr:blipFill>
      <xdr:spPr>
        <a:xfrm>
          <a:off x="2533650" y="47863125"/>
          <a:ext cx="1610186" cy="1874771"/>
        </a:xfrm>
        <a:prstGeom prst="rect">
          <a:avLst/>
        </a:prstGeom>
      </xdr:spPr>
    </xdr:pic>
    <xdr:clientData/>
  </xdr:twoCellAnchor>
  <xdr:twoCellAnchor editAs="oneCell">
    <xdr:from>
      <xdr:col>3</xdr:col>
      <xdr:colOff>209550</xdr:colOff>
      <xdr:row>36</xdr:row>
      <xdr:rowOff>180976</xdr:rowOff>
    </xdr:from>
    <xdr:to>
      <xdr:col>3</xdr:col>
      <xdr:colOff>1683165</xdr:colOff>
      <xdr:row>36</xdr:row>
      <xdr:rowOff>2143126</xdr:rowOff>
    </xdr:to>
    <xdr:pic>
      <xdr:nvPicPr>
        <xdr:cNvPr id="72" name="Imagen 71">
          <a:extLst>
            <a:ext uri="{FF2B5EF4-FFF2-40B4-BE49-F238E27FC236}">
              <a16:creationId xmlns:a16="http://schemas.microsoft.com/office/drawing/2014/main" id="{AD119755-CA90-ECA2-FA6C-AA100D3FA3FF}"/>
            </a:ext>
          </a:extLst>
        </xdr:cNvPr>
        <xdr:cNvPicPr>
          <a:picLocks noChangeAspect="1"/>
        </xdr:cNvPicPr>
      </xdr:nvPicPr>
      <xdr:blipFill>
        <a:blip xmlns:r="http://schemas.openxmlformats.org/officeDocument/2006/relationships" r:embed="rId28"/>
        <a:stretch>
          <a:fillRect/>
        </a:stretch>
      </xdr:blipFill>
      <xdr:spPr>
        <a:xfrm>
          <a:off x="2495550" y="50234851"/>
          <a:ext cx="1473615" cy="1962150"/>
        </a:xfrm>
        <a:prstGeom prst="rect">
          <a:avLst/>
        </a:prstGeom>
      </xdr:spPr>
    </xdr:pic>
    <xdr:clientData/>
  </xdr:twoCellAnchor>
  <xdr:twoCellAnchor editAs="oneCell">
    <xdr:from>
      <xdr:col>3</xdr:col>
      <xdr:colOff>323850</xdr:colOff>
      <xdr:row>37</xdr:row>
      <xdr:rowOff>276226</xdr:rowOff>
    </xdr:from>
    <xdr:to>
      <xdr:col>3</xdr:col>
      <xdr:colOff>1807643</xdr:colOff>
      <xdr:row>37</xdr:row>
      <xdr:rowOff>1952626</xdr:rowOff>
    </xdr:to>
    <xdr:pic>
      <xdr:nvPicPr>
        <xdr:cNvPr id="74" name="Imagen 73">
          <a:extLst>
            <a:ext uri="{FF2B5EF4-FFF2-40B4-BE49-F238E27FC236}">
              <a16:creationId xmlns:a16="http://schemas.microsoft.com/office/drawing/2014/main" id="{A1F6B15D-8052-9B7E-C6B6-0A3F20E71C5A}"/>
            </a:ext>
          </a:extLst>
        </xdr:cNvPr>
        <xdr:cNvPicPr>
          <a:picLocks noChangeAspect="1"/>
        </xdr:cNvPicPr>
      </xdr:nvPicPr>
      <xdr:blipFill>
        <a:blip xmlns:r="http://schemas.openxmlformats.org/officeDocument/2006/relationships" r:embed="rId29"/>
        <a:stretch>
          <a:fillRect/>
        </a:stretch>
      </xdr:blipFill>
      <xdr:spPr>
        <a:xfrm>
          <a:off x="2609850" y="52654201"/>
          <a:ext cx="1483793" cy="1676400"/>
        </a:xfrm>
        <a:prstGeom prst="rect">
          <a:avLst/>
        </a:prstGeom>
      </xdr:spPr>
    </xdr:pic>
    <xdr:clientData/>
  </xdr:twoCellAnchor>
  <xdr:twoCellAnchor editAs="oneCell">
    <xdr:from>
      <xdr:col>3</xdr:col>
      <xdr:colOff>200026</xdr:colOff>
      <xdr:row>38</xdr:row>
      <xdr:rowOff>438150</xdr:rowOff>
    </xdr:from>
    <xdr:to>
      <xdr:col>3</xdr:col>
      <xdr:colOff>1618218</xdr:colOff>
      <xdr:row>38</xdr:row>
      <xdr:rowOff>2028825</xdr:rowOff>
    </xdr:to>
    <xdr:pic>
      <xdr:nvPicPr>
        <xdr:cNvPr id="76" name="Imagen 75">
          <a:extLst>
            <a:ext uri="{FF2B5EF4-FFF2-40B4-BE49-F238E27FC236}">
              <a16:creationId xmlns:a16="http://schemas.microsoft.com/office/drawing/2014/main" id="{F48F90CF-1FC3-9CA3-FCAC-2BD702381295}"/>
            </a:ext>
          </a:extLst>
        </xdr:cNvPr>
        <xdr:cNvPicPr>
          <a:picLocks noChangeAspect="1"/>
        </xdr:cNvPicPr>
      </xdr:nvPicPr>
      <xdr:blipFill>
        <a:blip xmlns:r="http://schemas.openxmlformats.org/officeDocument/2006/relationships" r:embed="rId30"/>
        <a:stretch>
          <a:fillRect/>
        </a:stretch>
      </xdr:blipFill>
      <xdr:spPr>
        <a:xfrm>
          <a:off x="2486026" y="55140225"/>
          <a:ext cx="1418192" cy="1590675"/>
        </a:xfrm>
        <a:prstGeom prst="rect">
          <a:avLst/>
        </a:prstGeom>
      </xdr:spPr>
    </xdr:pic>
    <xdr:clientData/>
  </xdr:twoCellAnchor>
  <xdr:twoCellAnchor editAs="oneCell">
    <xdr:from>
      <xdr:col>3</xdr:col>
      <xdr:colOff>352426</xdr:colOff>
      <xdr:row>39</xdr:row>
      <xdr:rowOff>266700</xdr:rowOff>
    </xdr:from>
    <xdr:to>
      <xdr:col>3</xdr:col>
      <xdr:colOff>1676400</xdr:colOff>
      <xdr:row>39</xdr:row>
      <xdr:rowOff>2129350</xdr:rowOff>
    </xdr:to>
    <xdr:pic>
      <xdr:nvPicPr>
        <xdr:cNvPr id="78" name="Imagen 77">
          <a:extLst>
            <a:ext uri="{FF2B5EF4-FFF2-40B4-BE49-F238E27FC236}">
              <a16:creationId xmlns:a16="http://schemas.microsoft.com/office/drawing/2014/main" id="{FB6D84BC-B46E-7030-4D03-F97E80A40D99}"/>
            </a:ext>
          </a:extLst>
        </xdr:cNvPr>
        <xdr:cNvPicPr>
          <a:picLocks noChangeAspect="1"/>
        </xdr:cNvPicPr>
      </xdr:nvPicPr>
      <xdr:blipFill>
        <a:blip xmlns:r="http://schemas.openxmlformats.org/officeDocument/2006/relationships" r:embed="rId31"/>
        <a:stretch>
          <a:fillRect/>
        </a:stretch>
      </xdr:blipFill>
      <xdr:spPr>
        <a:xfrm>
          <a:off x="2638426" y="57292875"/>
          <a:ext cx="1323974" cy="1862650"/>
        </a:xfrm>
        <a:prstGeom prst="rect">
          <a:avLst/>
        </a:prstGeom>
      </xdr:spPr>
    </xdr:pic>
    <xdr:clientData/>
  </xdr:twoCellAnchor>
  <xdr:twoCellAnchor editAs="oneCell">
    <xdr:from>
      <xdr:col>3</xdr:col>
      <xdr:colOff>304800</xdr:colOff>
      <xdr:row>40</xdr:row>
      <xdr:rowOff>361951</xdr:rowOff>
    </xdr:from>
    <xdr:to>
      <xdr:col>3</xdr:col>
      <xdr:colOff>1771650</xdr:colOff>
      <xdr:row>40</xdr:row>
      <xdr:rowOff>2056531</xdr:rowOff>
    </xdr:to>
    <xdr:pic>
      <xdr:nvPicPr>
        <xdr:cNvPr id="80" name="Imagen 79">
          <a:extLst>
            <a:ext uri="{FF2B5EF4-FFF2-40B4-BE49-F238E27FC236}">
              <a16:creationId xmlns:a16="http://schemas.microsoft.com/office/drawing/2014/main" id="{B8CAAE99-9A87-BF4E-C12A-E37C26403DBA}"/>
            </a:ext>
          </a:extLst>
        </xdr:cNvPr>
        <xdr:cNvPicPr>
          <a:picLocks noChangeAspect="1"/>
        </xdr:cNvPicPr>
      </xdr:nvPicPr>
      <xdr:blipFill>
        <a:blip xmlns:r="http://schemas.openxmlformats.org/officeDocument/2006/relationships" r:embed="rId32"/>
        <a:stretch>
          <a:fillRect/>
        </a:stretch>
      </xdr:blipFill>
      <xdr:spPr>
        <a:xfrm>
          <a:off x="2590800" y="59712226"/>
          <a:ext cx="1466850" cy="1694580"/>
        </a:xfrm>
        <a:prstGeom prst="rect">
          <a:avLst/>
        </a:prstGeom>
      </xdr:spPr>
    </xdr:pic>
    <xdr:clientData/>
  </xdr:twoCellAnchor>
  <xdr:twoCellAnchor editAs="oneCell">
    <xdr:from>
      <xdr:col>3</xdr:col>
      <xdr:colOff>142875</xdr:colOff>
      <xdr:row>41</xdr:row>
      <xdr:rowOff>361951</xdr:rowOff>
    </xdr:from>
    <xdr:to>
      <xdr:col>3</xdr:col>
      <xdr:colOff>1619250</xdr:colOff>
      <xdr:row>41</xdr:row>
      <xdr:rowOff>1983327</xdr:rowOff>
    </xdr:to>
    <xdr:pic>
      <xdr:nvPicPr>
        <xdr:cNvPr id="82" name="Imagen 81">
          <a:extLst>
            <a:ext uri="{FF2B5EF4-FFF2-40B4-BE49-F238E27FC236}">
              <a16:creationId xmlns:a16="http://schemas.microsoft.com/office/drawing/2014/main" id="{2AF25D6F-8D3A-CBEC-7BB5-FD32DE7B1821}"/>
            </a:ext>
          </a:extLst>
        </xdr:cNvPr>
        <xdr:cNvPicPr>
          <a:picLocks noChangeAspect="1"/>
        </xdr:cNvPicPr>
      </xdr:nvPicPr>
      <xdr:blipFill>
        <a:blip xmlns:r="http://schemas.openxmlformats.org/officeDocument/2006/relationships" r:embed="rId33"/>
        <a:stretch>
          <a:fillRect/>
        </a:stretch>
      </xdr:blipFill>
      <xdr:spPr>
        <a:xfrm>
          <a:off x="2428875" y="62036326"/>
          <a:ext cx="1476375" cy="1621376"/>
        </a:xfrm>
        <a:prstGeom prst="rect">
          <a:avLst/>
        </a:prstGeom>
      </xdr:spPr>
    </xdr:pic>
    <xdr:clientData/>
  </xdr:twoCellAnchor>
  <xdr:twoCellAnchor editAs="oneCell">
    <xdr:from>
      <xdr:col>3</xdr:col>
      <xdr:colOff>161925</xdr:colOff>
      <xdr:row>42</xdr:row>
      <xdr:rowOff>219075</xdr:rowOff>
    </xdr:from>
    <xdr:to>
      <xdr:col>3</xdr:col>
      <xdr:colOff>1715636</xdr:colOff>
      <xdr:row>42</xdr:row>
      <xdr:rowOff>2133600</xdr:rowOff>
    </xdr:to>
    <xdr:pic>
      <xdr:nvPicPr>
        <xdr:cNvPr id="84" name="Imagen 83">
          <a:extLst>
            <a:ext uri="{FF2B5EF4-FFF2-40B4-BE49-F238E27FC236}">
              <a16:creationId xmlns:a16="http://schemas.microsoft.com/office/drawing/2014/main" id="{54694929-A742-657E-2A52-CDCB01799F61}"/>
            </a:ext>
          </a:extLst>
        </xdr:cNvPr>
        <xdr:cNvPicPr>
          <a:picLocks noChangeAspect="1"/>
        </xdr:cNvPicPr>
      </xdr:nvPicPr>
      <xdr:blipFill>
        <a:blip xmlns:r="http://schemas.openxmlformats.org/officeDocument/2006/relationships" r:embed="rId34"/>
        <a:stretch>
          <a:fillRect/>
        </a:stretch>
      </xdr:blipFill>
      <xdr:spPr>
        <a:xfrm>
          <a:off x="2447925" y="64217550"/>
          <a:ext cx="1553711" cy="1914525"/>
        </a:xfrm>
        <a:prstGeom prst="rect">
          <a:avLst/>
        </a:prstGeom>
      </xdr:spPr>
    </xdr:pic>
    <xdr:clientData/>
  </xdr:twoCellAnchor>
  <xdr:twoCellAnchor editAs="oneCell">
    <xdr:from>
      <xdr:col>3</xdr:col>
      <xdr:colOff>133350</xdr:colOff>
      <xdr:row>43</xdr:row>
      <xdr:rowOff>409575</xdr:rowOff>
    </xdr:from>
    <xdr:to>
      <xdr:col>3</xdr:col>
      <xdr:colOff>1524435</xdr:colOff>
      <xdr:row>43</xdr:row>
      <xdr:rowOff>2000250</xdr:rowOff>
    </xdr:to>
    <xdr:pic>
      <xdr:nvPicPr>
        <xdr:cNvPr id="86" name="Imagen 85">
          <a:extLst>
            <a:ext uri="{FF2B5EF4-FFF2-40B4-BE49-F238E27FC236}">
              <a16:creationId xmlns:a16="http://schemas.microsoft.com/office/drawing/2014/main" id="{269B618E-4143-60C5-4980-598A7590BF32}"/>
            </a:ext>
          </a:extLst>
        </xdr:cNvPr>
        <xdr:cNvPicPr>
          <a:picLocks noChangeAspect="1"/>
        </xdr:cNvPicPr>
      </xdr:nvPicPr>
      <xdr:blipFill>
        <a:blip xmlns:r="http://schemas.openxmlformats.org/officeDocument/2006/relationships" r:embed="rId35"/>
        <a:stretch>
          <a:fillRect/>
        </a:stretch>
      </xdr:blipFill>
      <xdr:spPr>
        <a:xfrm>
          <a:off x="2419350" y="66732150"/>
          <a:ext cx="1391085" cy="1590675"/>
        </a:xfrm>
        <a:prstGeom prst="rect">
          <a:avLst/>
        </a:prstGeom>
      </xdr:spPr>
    </xdr:pic>
    <xdr:clientData/>
  </xdr:twoCellAnchor>
  <xdr:twoCellAnchor editAs="oneCell">
    <xdr:from>
      <xdr:col>3</xdr:col>
      <xdr:colOff>285750</xdr:colOff>
      <xdr:row>44</xdr:row>
      <xdr:rowOff>295276</xdr:rowOff>
    </xdr:from>
    <xdr:to>
      <xdr:col>3</xdr:col>
      <xdr:colOff>1495657</xdr:colOff>
      <xdr:row>44</xdr:row>
      <xdr:rowOff>2066926</xdr:rowOff>
    </xdr:to>
    <xdr:pic>
      <xdr:nvPicPr>
        <xdr:cNvPr id="88" name="Imagen 87">
          <a:extLst>
            <a:ext uri="{FF2B5EF4-FFF2-40B4-BE49-F238E27FC236}">
              <a16:creationId xmlns:a16="http://schemas.microsoft.com/office/drawing/2014/main" id="{672D8423-1928-04BF-7FBA-8C4CF0602099}"/>
            </a:ext>
          </a:extLst>
        </xdr:cNvPr>
        <xdr:cNvPicPr>
          <a:picLocks noChangeAspect="1"/>
        </xdr:cNvPicPr>
      </xdr:nvPicPr>
      <xdr:blipFill>
        <a:blip xmlns:r="http://schemas.openxmlformats.org/officeDocument/2006/relationships" r:embed="rId36"/>
        <a:stretch>
          <a:fillRect/>
        </a:stretch>
      </xdr:blipFill>
      <xdr:spPr>
        <a:xfrm>
          <a:off x="2571750" y="68941951"/>
          <a:ext cx="1209907" cy="1771650"/>
        </a:xfrm>
        <a:prstGeom prst="rect">
          <a:avLst/>
        </a:prstGeom>
      </xdr:spPr>
    </xdr:pic>
    <xdr:clientData/>
  </xdr:twoCellAnchor>
  <xdr:twoCellAnchor editAs="oneCell">
    <xdr:from>
      <xdr:col>3</xdr:col>
      <xdr:colOff>171450</xdr:colOff>
      <xdr:row>45</xdr:row>
      <xdr:rowOff>220455</xdr:rowOff>
    </xdr:from>
    <xdr:to>
      <xdr:col>3</xdr:col>
      <xdr:colOff>1724025</xdr:colOff>
      <xdr:row>45</xdr:row>
      <xdr:rowOff>2229154</xdr:rowOff>
    </xdr:to>
    <xdr:pic>
      <xdr:nvPicPr>
        <xdr:cNvPr id="90" name="Imagen 89">
          <a:extLst>
            <a:ext uri="{FF2B5EF4-FFF2-40B4-BE49-F238E27FC236}">
              <a16:creationId xmlns:a16="http://schemas.microsoft.com/office/drawing/2014/main" id="{18060090-5644-7A99-25DD-D5523CD80FAF}"/>
            </a:ext>
          </a:extLst>
        </xdr:cNvPr>
        <xdr:cNvPicPr>
          <a:picLocks noChangeAspect="1"/>
        </xdr:cNvPicPr>
      </xdr:nvPicPr>
      <xdr:blipFill>
        <a:blip xmlns:r="http://schemas.openxmlformats.org/officeDocument/2006/relationships" r:embed="rId37"/>
        <a:stretch>
          <a:fillRect/>
        </a:stretch>
      </xdr:blipFill>
      <xdr:spPr>
        <a:xfrm>
          <a:off x="2457450" y="71191230"/>
          <a:ext cx="1552575" cy="2008699"/>
        </a:xfrm>
        <a:prstGeom prst="rect">
          <a:avLst/>
        </a:prstGeom>
      </xdr:spPr>
    </xdr:pic>
    <xdr:clientData/>
  </xdr:twoCellAnchor>
  <xdr:twoCellAnchor editAs="oneCell">
    <xdr:from>
      <xdr:col>3</xdr:col>
      <xdr:colOff>371475</xdr:colOff>
      <xdr:row>46</xdr:row>
      <xdr:rowOff>352425</xdr:rowOff>
    </xdr:from>
    <xdr:to>
      <xdr:col>3</xdr:col>
      <xdr:colOff>1783158</xdr:colOff>
      <xdr:row>46</xdr:row>
      <xdr:rowOff>1866900</xdr:rowOff>
    </xdr:to>
    <xdr:pic>
      <xdr:nvPicPr>
        <xdr:cNvPr id="92" name="Imagen 91">
          <a:extLst>
            <a:ext uri="{FF2B5EF4-FFF2-40B4-BE49-F238E27FC236}">
              <a16:creationId xmlns:a16="http://schemas.microsoft.com/office/drawing/2014/main" id="{89E668B3-B496-8473-0DA2-FD4FD3E2154D}"/>
            </a:ext>
          </a:extLst>
        </xdr:cNvPr>
        <xdr:cNvPicPr>
          <a:picLocks noChangeAspect="1"/>
        </xdr:cNvPicPr>
      </xdr:nvPicPr>
      <xdr:blipFill>
        <a:blip xmlns:r="http://schemas.openxmlformats.org/officeDocument/2006/relationships" r:embed="rId38"/>
        <a:stretch>
          <a:fillRect/>
        </a:stretch>
      </xdr:blipFill>
      <xdr:spPr>
        <a:xfrm>
          <a:off x="2657475" y="73647300"/>
          <a:ext cx="1411683" cy="1514475"/>
        </a:xfrm>
        <a:prstGeom prst="rect">
          <a:avLst/>
        </a:prstGeom>
      </xdr:spPr>
    </xdr:pic>
    <xdr:clientData/>
  </xdr:twoCellAnchor>
  <xdr:twoCellAnchor editAs="oneCell">
    <xdr:from>
      <xdr:col>3</xdr:col>
      <xdr:colOff>228600</xdr:colOff>
      <xdr:row>47</xdr:row>
      <xdr:rowOff>390525</xdr:rowOff>
    </xdr:from>
    <xdr:to>
      <xdr:col>3</xdr:col>
      <xdr:colOff>1620593</xdr:colOff>
      <xdr:row>47</xdr:row>
      <xdr:rowOff>2019300</xdr:rowOff>
    </xdr:to>
    <xdr:pic>
      <xdr:nvPicPr>
        <xdr:cNvPr id="94" name="Imagen 93">
          <a:extLst>
            <a:ext uri="{FF2B5EF4-FFF2-40B4-BE49-F238E27FC236}">
              <a16:creationId xmlns:a16="http://schemas.microsoft.com/office/drawing/2014/main" id="{40AF0026-4D46-1C97-C485-C38B41C1CA9C}"/>
            </a:ext>
          </a:extLst>
        </xdr:cNvPr>
        <xdr:cNvPicPr>
          <a:picLocks noChangeAspect="1"/>
        </xdr:cNvPicPr>
      </xdr:nvPicPr>
      <xdr:blipFill>
        <a:blip xmlns:r="http://schemas.openxmlformats.org/officeDocument/2006/relationships" r:embed="rId39"/>
        <a:stretch>
          <a:fillRect/>
        </a:stretch>
      </xdr:blipFill>
      <xdr:spPr>
        <a:xfrm>
          <a:off x="2514600" y="76009500"/>
          <a:ext cx="1391993" cy="1628775"/>
        </a:xfrm>
        <a:prstGeom prst="rect">
          <a:avLst/>
        </a:prstGeom>
      </xdr:spPr>
    </xdr:pic>
    <xdr:clientData/>
  </xdr:twoCellAnchor>
  <xdr:twoCellAnchor editAs="oneCell">
    <xdr:from>
      <xdr:col>3</xdr:col>
      <xdr:colOff>152400</xdr:colOff>
      <xdr:row>48</xdr:row>
      <xdr:rowOff>228600</xdr:rowOff>
    </xdr:from>
    <xdr:to>
      <xdr:col>3</xdr:col>
      <xdr:colOff>1600402</xdr:colOff>
      <xdr:row>48</xdr:row>
      <xdr:rowOff>1933813</xdr:rowOff>
    </xdr:to>
    <xdr:pic>
      <xdr:nvPicPr>
        <xdr:cNvPr id="3" name="Imagen 2">
          <a:extLst>
            <a:ext uri="{FF2B5EF4-FFF2-40B4-BE49-F238E27FC236}">
              <a16:creationId xmlns:a16="http://schemas.microsoft.com/office/drawing/2014/main" id="{1246F82B-CADA-A796-93BA-0552E3752FCC}"/>
            </a:ext>
          </a:extLst>
        </xdr:cNvPr>
        <xdr:cNvPicPr>
          <a:picLocks noChangeAspect="1"/>
        </xdr:cNvPicPr>
      </xdr:nvPicPr>
      <xdr:blipFill>
        <a:blip xmlns:r="http://schemas.openxmlformats.org/officeDocument/2006/relationships" r:embed="rId40"/>
        <a:stretch>
          <a:fillRect/>
        </a:stretch>
      </xdr:blipFill>
      <xdr:spPr>
        <a:xfrm>
          <a:off x="2438400" y="78219300"/>
          <a:ext cx="1448002" cy="1705213"/>
        </a:xfrm>
        <a:prstGeom prst="rect">
          <a:avLst/>
        </a:prstGeom>
      </xdr:spPr>
    </xdr:pic>
    <xdr:clientData/>
  </xdr:twoCellAnchor>
  <xdr:twoCellAnchor editAs="oneCell">
    <xdr:from>
      <xdr:col>3</xdr:col>
      <xdr:colOff>371475</xdr:colOff>
      <xdr:row>49</xdr:row>
      <xdr:rowOff>114300</xdr:rowOff>
    </xdr:from>
    <xdr:to>
      <xdr:col>3</xdr:col>
      <xdr:colOff>1713563</xdr:colOff>
      <xdr:row>49</xdr:row>
      <xdr:rowOff>2076681</xdr:rowOff>
    </xdr:to>
    <xdr:pic>
      <xdr:nvPicPr>
        <xdr:cNvPr id="8" name="Imagen 7">
          <a:extLst>
            <a:ext uri="{FF2B5EF4-FFF2-40B4-BE49-F238E27FC236}">
              <a16:creationId xmlns:a16="http://schemas.microsoft.com/office/drawing/2014/main" id="{D75F1030-1328-F948-9B15-8E87B05E2271}"/>
            </a:ext>
          </a:extLst>
        </xdr:cNvPr>
        <xdr:cNvPicPr>
          <a:picLocks noChangeAspect="1"/>
        </xdr:cNvPicPr>
      </xdr:nvPicPr>
      <xdr:blipFill>
        <a:blip xmlns:r="http://schemas.openxmlformats.org/officeDocument/2006/relationships" r:embed="rId41"/>
        <a:stretch>
          <a:fillRect/>
        </a:stretch>
      </xdr:blipFill>
      <xdr:spPr>
        <a:xfrm>
          <a:off x="2657475" y="80429100"/>
          <a:ext cx="1342088" cy="1962381"/>
        </a:xfrm>
        <a:prstGeom prst="rect">
          <a:avLst/>
        </a:prstGeom>
      </xdr:spPr>
    </xdr:pic>
    <xdr:clientData/>
  </xdr:twoCellAnchor>
  <xdr:twoCellAnchor editAs="oneCell">
    <xdr:from>
      <xdr:col>3</xdr:col>
      <xdr:colOff>304800</xdr:colOff>
      <xdr:row>50</xdr:row>
      <xdr:rowOff>466725</xdr:rowOff>
    </xdr:from>
    <xdr:to>
      <xdr:col>3</xdr:col>
      <xdr:colOff>1762328</xdr:colOff>
      <xdr:row>50</xdr:row>
      <xdr:rowOff>2038569</xdr:rowOff>
    </xdr:to>
    <xdr:pic>
      <xdr:nvPicPr>
        <xdr:cNvPr id="12" name="Imagen 11">
          <a:extLst>
            <a:ext uri="{FF2B5EF4-FFF2-40B4-BE49-F238E27FC236}">
              <a16:creationId xmlns:a16="http://schemas.microsoft.com/office/drawing/2014/main" id="{25DC3C5B-64F6-83D1-3B70-72F16A67EFB0}"/>
            </a:ext>
          </a:extLst>
        </xdr:cNvPr>
        <xdr:cNvPicPr>
          <a:picLocks noChangeAspect="1"/>
        </xdr:cNvPicPr>
      </xdr:nvPicPr>
      <xdr:blipFill>
        <a:blip xmlns:r="http://schemas.openxmlformats.org/officeDocument/2006/relationships" r:embed="rId42"/>
        <a:stretch>
          <a:fillRect/>
        </a:stretch>
      </xdr:blipFill>
      <xdr:spPr>
        <a:xfrm>
          <a:off x="2590800" y="83105625"/>
          <a:ext cx="1457528" cy="1571844"/>
        </a:xfrm>
        <a:prstGeom prst="rect">
          <a:avLst/>
        </a:prstGeom>
      </xdr:spPr>
    </xdr:pic>
    <xdr:clientData/>
  </xdr:twoCellAnchor>
  <xdr:twoCellAnchor editAs="oneCell">
    <xdr:from>
      <xdr:col>3</xdr:col>
      <xdr:colOff>142875</xdr:colOff>
      <xdr:row>51</xdr:row>
      <xdr:rowOff>390525</xdr:rowOff>
    </xdr:from>
    <xdr:to>
      <xdr:col>3</xdr:col>
      <xdr:colOff>1686140</xdr:colOff>
      <xdr:row>51</xdr:row>
      <xdr:rowOff>2038580</xdr:rowOff>
    </xdr:to>
    <xdr:pic>
      <xdr:nvPicPr>
        <xdr:cNvPr id="16" name="Imagen 15">
          <a:extLst>
            <a:ext uri="{FF2B5EF4-FFF2-40B4-BE49-F238E27FC236}">
              <a16:creationId xmlns:a16="http://schemas.microsoft.com/office/drawing/2014/main" id="{7BD9E5B5-B342-30A3-1A72-34B9B7FE1BCC}"/>
            </a:ext>
          </a:extLst>
        </xdr:cNvPr>
        <xdr:cNvPicPr>
          <a:picLocks noChangeAspect="1"/>
        </xdr:cNvPicPr>
      </xdr:nvPicPr>
      <xdr:blipFill>
        <a:blip xmlns:r="http://schemas.openxmlformats.org/officeDocument/2006/relationships" r:embed="rId43"/>
        <a:stretch>
          <a:fillRect/>
        </a:stretch>
      </xdr:blipFill>
      <xdr:spPr>
        <a:xfrm>
          <a:off x="2428875" y="85353525"/>
          <a:ext cx="1543265" cy="1648055"/>
        </a:xfrm>
        <a:prstGeom prst="rect">
          <a:avLst/>
        </a:prstGeom>
      </xdr:spPr>
    </xdr:pic>
    <xdr:clientData/>
  </xdr:twoCellAnchor>
  <xdr:twoCellAnchor editAs="oneCell">
    <xdr:from>
      <xdr:col>3</xdr:col>
      <xdr:colOff>276225</xdr:colOff>
      <xdr:row>52</xdr:row>
      <xdr:rowOff>361950</xdr:rowOff>
    </xdr:from>
    <xdr:to>
      <xdr:col>3</xdr:col>
      <xdr:colOff>1790911</xdr:colOff>
      <xdr:row>52</xdr:row>
      <xdr:rowOff>1971900</xdr:rowOff>
    </xdr:to>
    <xdr:pic>
      <xdr:nvPicPr>
        <xdr:cNvPr id="20" name="Imagen 19">
          <a:extLst>
            <a:ext uri="{FF2B5EF4-FFF2-40B4-BE49-F238E27FC236}">
              <a16:creationId xmlns:a16="http://schemas.microsoft.com/office/drawing/2014/main" id="{64259082-78EA-EADC-CD0E-AAE631FDEE7A}"/>
            </a:ext>
          </a:extLst>
        </xdr:cNvPr>
        <xdr:cNvPicPr>
          <a:picLocks noChangeAspect="1"/>
        </xdr:cNvPicPr>
      </xdr:nvPicPr>
      <xdr:blipFill>
        <a:blip xmlns:r="http://schemas.openxmlformats.org/officeDocument/2006/relationships" r:embed="rId44"/>
        <a:stretch>
          <a:fillRect/>
        </a:stretch>
      </xdr:blipFill>
      <xdr:spPr>
        <a:xfrm>
          <a:off x="2562225" y="87649050"/>
          <a:ext cx="1514686" cy="1609950"/>
        </a:xfrm>
        <a:prstGeom prst="rect">
          <a:avLst/>
        </a:prstGeom>
      </xdr:spPr>
    </xdr:pic>
    <xdr:clientData/>
  </xdr:twoCellAnchor>
  <xdr:twoCellAnchor editAs="oneCell">
    <xdr:from>
      <xdr:col>3</xdr:col>
      <xdr:colOff>285750</xdr:colOff>
      <xdr:row>53</xdr:row>
      <xdr:rowOff>238125</xdr:rowOff>
    </xdr:from>
    <xdr:to>
      <xdr:col>3</xdr:col>
      <xdr:colOff>1571804</xdr:colOff>
      <xdr:row>53</xdr:row>
      <xdr:rowOff>1876654</xdr:rowOff>
    </xdr:to>
    <xdr:pic>
      <xdr:nvPicPr>
        <xdr:cNvPr id="26" name="Imagen 25">
          <a:extLst>
            <a:ext uri="{FF2B5EF4-FFF2-40B4-BE49-F238E27FC236}">
              <a16:creationId xmlns:a16="http://schemas.microsoft.com/office/drawing/2014/main" id="{896E86DE-4B76-A6D3-0651-4ED12447EAA0}"/>
            </a:ext>
          </a:extLst>
        </xdr:cNvPr>
        <xdr:cNvPicPr>
          <a:picLocks noChangeAspect="1"/>
        </xdr:cNvPicPr>
      </xdr:nvPicPr>
      <xdr:blipFill>
        <a:blip xmlns:r="http://schemas.openxmlformats.org/officeDocument/2006/relationships" r:embed="rId45"/>
        <a:stretch>
          <a:fillRect/>
        </a:stretch>
      </xdr:blipFill>
      <xdr:spPr>
        <a:xfrm>
          <a:off x="2571750" y="89849325"/>
          <a:ext cx="1286054" cy="1638529"/>
        </a:xfrm>
        <a:prstGeom prst="rect">
          <a:avLst/>
        </a:prstGeom>
      </xdr:spPr>
    </xdr:pic>
    <xdr:clientData/>
  </xdr:twoCellAnchor>
  <xdr:twoCellAnchor editAs="oneCell">
    <xdr:from>
      <xdr:col>3</xdr:col>
      <xdr:colOff>238125</xdr:colOff>
      <xdr:row>54</xdr:row>
      <xdr:rowOff>266700</xdr:rowOff>
    </xdr:from>
    <xdr:to>
      <xdr:col>3</xdr:col>
      <xdr:colOff>1752811</xdr:colOff>
      <xdr:row>54</xdr:row>
      <xdr:rowOff>1943334</xdr:rowOff>
    </xdr:to>
    <xdr:pic>
      <xdr:nvPicPr>
        <xdr:cNvPr id="30" name="Imagen 29">
          <a:extLst>
            <a:ext uri="{FF2B5EF4-FFF2-40B4-BE49-F238E27FC236}">
              <a16:creationId xmlns:a16="http://schemas.microsoft.com/office/drawing/2014/main" id="{7CA9B508-DA64-5224-BE7D-26F1FF7D1286}"/>
            </a:ext>
          </a:extLst>
        </xdr:cNvPr>
        <xdr:cNvPicPr>
          <a:picLocks noChangeAspect="1"/>
        </xdr:cNvPicPr>
      </xdr:nvPicPr>
      <xdr:blipFill>
        <a:blip xmlns:r="http://schemas.openxmlformats.org/officeDocument/2006/relationships" r:embed="rId46"/>
        <a:stretch>
          <a:fillRect/>
        </a:stretch>
      </xdr:blipFill>
      <xdr:spPr>
        <a:xfrm>
          <a:off x="2524125" y="92202000"/>
          <a:ext cx="1514686" cy="1676634"/>
        </a:xfrm>
        <a:prstGeom prst="rect">
          <a:avLst/>
        </a:prstGeom>
      </xdr:spPr>
    </xdr:pic>
    <xdr:clientData/>
  </xdr:twoCellAnchor>
  <xdr:twoCellAnchor editAs="oneCell">
    <xdr:from>
      <xdr:col>3</xdr:col>
      <xdr:colOff>257175</xdr:colOff>
      <xdr:row>55</xdr:row>
      <xdr:rowOff>190500</xdr:rowOff>
    </xdr:from>
    <xdr:to>
      <xdr:col>3</xdr:col>
      <xdr:colOff>1762335</xdr:colOff>
      <xdr:row>55</xdr:row>
      <xdr:rowOff>1981450</xdr:rowOff>
    </xdr:to>
    <xdr:pic>
      <xdr:nvPicPr>
        <xdr:cNvPr id="34" name="Imagen 33">
          <a:extLst>
            <a:ext uri="{FF2B5EF4-FFF2-40B4-BE49-F238E27FC236}">
              <a16:creationId xmlns:a16="http://schemas.microsoft.com/office/drawing/2014/main" id="{C535E6AC-8D95-7608-963E-3AFE9D81F562}"/>
            </a:ext>
          </a:extLst>
        </xdr:cNvPr>
        <xdr:cNvPicPr>
          <a:picLocks noChangeAspect="1"/>
        </xdr:cNvPicPr>
      </xdr:nvPicPr>
      <xdr:blipFill>
        <a:blip xmlns:r="http://schemas.openxmlformats.org/officeDocument/2006/relationships" r:embed="rId47"/>
        <a:stretch>
          <a:fillRect/>
        </a:stretch>
      </xdr:blipFill>
      <xdr:spPr>
        <a:xfrm>
          <a:off x="2543175" y="94449900"/>
          <a:ext cx="1505160" cy="1790950"/>
        </a:xfrm>
        <a:prstGeom prst="rect">
          <a:avLst/>
        </a:prstGeom>
      </xdr:spPr>
    </xdr:pic>
    <xdr:clientData/>
  </xdr:twoCellAnchor>
  <xdr:twoCellAnchor editAs="oneCell">
    <xdr:from>
      <xdr:col>3</xdr:col>
      <xdr:colOff>152400</xdr:colOff>
      <xdr:row>56</xdr:row>
      <xdr:rowOff>390525</xdr:rowOff>
    </xdr:from>
    <xdr:to>
      <xdr:col>3</xdr:col>
      <xdr:colOff>1638507</xdr:colOff>
      <xdr:row>56</xdr:row>
      <xdr:rowOff>2038580</xdr:rowOff>
    </xdr:to>
    <xdr:pic>
      <xdr:nvPicPr>
        <xdr:cNvPr id="38" name="Imagen 37">
          <a:extLst>
            <a:ext uri="{FF2B5EF4-FFF2-40B4-BE49-F238E27FC236}">
              <a16:creationId xmlns:a16="http://schemas.microsoft.com/office/drawing/2014/main" id="{914EE354-7A3E-3A54-12AD-6B4D484BE485}"/>
            </a:ext>
          </a:extLst>
        </xdr:cNvPr>
        <xdr:cNvPicPr>
          <a:picLocks noChangeAspect="1"/>
        </xdr:cNvPicPr>
      </xdr:nvPicPr>
      <xdr:blipFill>
        <a:blip xmlns:r="http://schemas.openxmlformats.org/officeDocument/2006/relationships" r:embed="rId48"/>
        <a:stretch>
          <a:fillRect/>
        </a:stretch>
      </xdr:blipFill>
      <xdr:spPr>
        <a:xfrm>
          <a:off x="2438400" y="96974025"/>
          <a:ext cx="1486107" cy="1648055"/>
        </a:xfrm>
        <a:prstGeom prst="rect">
          <a:avLst/>
        </a:prstGeom>
      </xdr:spPr>
    </xdr:pic>
    <xdr:clientData/>
  </xdr:twoCellAnchor>
  <xdr:oneCellAnchor>
    <xdr:from>
      <xdr:col>3</xdr:col>
      <xdr:colOff>152400</xdr:colOff>
      <xdr:row>57</xdr:row>
      <xdr:rowOff>390525</xdr:rowOff>
    </xdr:from>
    <xdr:ext cx="1486107" cy="1648055"/>
    <xdr:pic>
      <xdr:nvPicPr>
        <xdr:cNvPr id="42" name="Imagen 41">
          <a:extLst>
            <a:ext uri="{FF2B5EF4-FFF2-40B4-BE49-F238E27FC236}">
              <a16:creationId xmlns:a16="http://schemas.microsoft.com/office/drawing/2014/main" id="{996FCAA8-9D23-48E9-8C34-9A744ECCC3D5}"/>
            </a:ext>
          </a:extLst>
        </xdr:cNvPr>
        <xdr:cNvPicPr>
          <a:picLocks noChangeAspect="1"/>
        </xdr:cNvPicPr>
      </xdr:nvPicPr>
      <xdr:blipFill>
        <a:blip xmlns:r="http://schemas.openxmlformats.org/officeDocument/2006/relationships" r:embed="rId48"/>
        <a:stretch>
          <a:fillRect/>
        </a:stretch>
      </xdr:blipFill>
      <xdr:spPr>
        <a:xfrm>
          <a:off x="2438400" y="96974025"/>
          <a:ext cx="1486107" cy="1648055"/>
        </a:xfrm>
        <a:prstGeom prst="rect">
          <a:avLst/>
        </a:prstGeom>
      </xdr:spPr>
    </xdr:pic>
    <xdr:clientData/>
  </xdr:oneCellAnchor>
  <xdr:twoCellAnchor editAs="oneCell">
    <xdr:from>
      <xdr:col>3</xdr:col>
      <xdr:colOff>180975</xdr:colOff>
      <xdr:row>58</xdr:row>
      <xdr:rowOff>161925</xdr:rowOff>
    </xdr:from>
    <xdr:to>
      <xdr:col>3</xdr:col>
      <xdr:colOff>1648030</xdr:colOff>
      <xdr:row>58</xdr:row>
      <xdr:rowOff>1895717</xdr:rowOff>
    </xdr:to>
    <xdr:pic>
      <xdr:nvPicPr>
        <xdr:cNvPr id="47" name="Imagen 46">
          <a:extLst>
            <a:ext uri="{FF2B5EF4-FFF2-40B4-BE49-F238E27FC236}">
              <a16:creationId xmlns:a16="http://schemas.microsoft.com/office/drawing/2014/main" id="{3B35C3FE-34B4-95EB-5C68-B1D0E5910801}"/>
            </a:ext>
          </a:extLst>
        </xdr:cNvPr>
        <xdr:cNvPicPr>
          <a:picLocks noChangeAspect="1"/>
        </xdr:cNvPicPr>
      </xdr:nvPicPr>
      <xdr:blipFill>
        <a:blip xmlns:r="http://schemas.openxmlformats.org/officeDocument/2006/relationships" r:embed="rId49"/>
        <a:stretch>
          <a:fillRect/>
        </a:stretch>
      </xdr:blipFill>
      <xdr:spPr>
        <a:xfrm>
          <a:off x="2466975" y="101393625"/>
          <a:ext cx="1467055" cy="1733792"/>
        </a:xfrm>
        <a:prstGeom prst="rect">
          <a:avLst/>
        </a:prstGeom>
      </xdr:spPr>
    </xdr:pic>
    <xdr:clientData/>
  </xdr:twoCellAnchor>
  <xdr:twoCellAnchor editAs="oneCell">
    <xdr:from>
      <xdr:col>3</xdr:col>
      <xdr:colOff>342900</xdr:colOff>
      <xdr:row>59</xdr:row>
      <xdr:rowOff>333375</xdr:rowOff>
    </xdr:from>
    <xdr:to>
      <xdr:col>3</xdr:col>
      <xdr:colOff>1714691</xdr:colOff>
      <xdr:row>59</xdr:row>
      <xdr:rowOff>2067167</xdr:rowOff>
    </xdr:to>
    <xdr:pic>
      <xdr:nvPicPr>
        <xdr:cNvPr id="51" name="Imagen 50">
          <a:extLst>
            <a:ext uri="{FF2B5EF4-FFF2-40B4-BE49-F238E27FC236}">
              <a16:creationId xmlns:a16="http://schemas.microsoft.com/office/drawing/2014/main" id="{B6DD3942-96A4-73EA-5718-53558F19994C}"/>
            </a:ext>
          </a:extLst>
        </xdr:cNvPr>
        <xdr:cNvPicPr>
          <a:picLocks noChangeAspect="1"/>
        </xdr:cNvPicPr>
      </xdr:nvPicPr>
      <xdr:blipFill>
        <a:blip xmlns:r="http://schemas.openxmlformats.org/officeDocument/2006/relationships" r:embed="rId50"/>
        <a:stretch>
          <a:fillRect/>
        </a:stretch>
      </xdr:blipFill>
      <xdr:spPr>
        <a:xfrm>
          <a:off x="2628900" y="103889175"/>
          <a:ext cx="1371791" cy="1733792"/>
        </a:xfrm>
        <a:prstGeom prst="rect">
          <a:avLst/>
        </a:prstGeom>
      </xdr:spPr>
    </xdr:pic>
    <xdr:clientData/>
  </xdr:twoCellAnchor>
  <xdr:twoCellAnchor editAs="oneCell">
    <xdr:from>
      <xdr:col>3</xdr:col>
      <xdr:colOff>285750</xdr:colOff>
      <xdr:row>60</xdr:row>
      <xdr:rowOff>371476</xdr:rowOff>
    </xdr:from>
    <xdr:to>
      <xdr:col>3</xdr:col>
      <xdr:colOff>1726066</xdr:colOff>
      <xdr:row>60</xdr:row>
      <xdr:rowOff>2028826</xdr:rowOff>
    </xdr:to>
    <xdr:pic>
      <xdr:nvPicPr>
        <xdr:cNvPr id="58" name="Imagen 57">
          <a:extLst>
            <a:ext uri="{FF2B5EF4-FFF2-40B4-BE49-F238E27FC236}">
              <a16:creationId xmlns:a16="http://schemas.microsoft.com/office/drawing/2014/main" id="{80871DBA-E933-CE1E-5B8B-E1E7F51E31C8}"/>
            </a:ext>
          </a:extLst>
        </xdr:cNvPr>
        <xdr:cNvPicPr>
          <a:picLocks noChangeAspect="1"/>
        </xdr:cNvPicPr>
      </xdr:nvPicPr>
      <xdr:blipFill>
        <a:blip xmlns:r="http://schemas.openxmlformats.org/officeDocument/2006/relationships" r:embed="rId51"/>
        <a:stretch>
          <a:fillRect/>
        </a:stretch>
      </xdr:blipFill>
      <xdr:spPr>
        <a:xfrm>
          <a:off x="2571750" y="106251376"/>
          <a:ext cx="1440316" cy="1657350"/>
        </a:xfrm>
        <a:prstGeom prst="rect">
          <a:avLst/>
        </a:prstGeom>
      </xdr:spPr>
    </xdr:pic>
    <xdr:clientData/>
  </xdr:twoCellAnchor>
  <xdr:twoCellAnchor editAs="oneCell">
    <xdr:from>
      <xdr:col>3</xdr:col>
      <xdr:colOff>361950</xdr:colOff>
      <xdr:row>61</xdr:row>
      <xdr:rowOff>352425</xdr:rowOff>
    </xdr:from>
    <xdr:to>
      <xdr:col>3</xdr:col>
      <xdr:colOff>1781373</xdr:colOff>
      <xdr:row>61</xdr:row>
      <xdr:rowOff>1914743</xdr:rowOff>
    </xdr:to>
    <xdr:pic>
      <xdr:nvPicPr>
        <xdr:cNvPr id="64" name="Imagen 63">
          <a:extLst>
            <a:ext uri="{FF2B5EF4-FFF2-40B4-BE49-F238E27FC236}">
              <a16:creationId xmlns:a16="http://schemas.microsoft.com/office/drawing/2014/main" id="{20DECCDB-67DD-E27C-35C9-EB94B6407A90}"/>
            </a:ext>
          </a:extLst>
        </xdr:cNvPr>
        <xdr:cNvPicPr>
          <a:picLocks noChangeAspect="1"/>
        </xdr:cNvPicPr>
      </xdr:nvPicPr>
      <xdr:blipFill>
        <a:blip xmlns:r="http://schemas.openxmlformats.org/officeDocument/2006/relationships" r:embed="rId52"/>
        <a:stretch>
          <a:fillRect/>
        </a:stretch>
      </xdr:blipFill>
      <xdr:spPr>
        <a:xfrm>
          <a:off x="2647950" y="108556425"/>
          <a:ext cx="1419423" cy="1562318"/>
        </a:xfrm>
        <a:prstGeom prst="rect">
          <a:avLst/>
        </a:prstGeom>
      </xdr:spPr>
    </xdr:pic>
    <xdr:clientData/>
  </xdr:twoCellAnchor>
  <xdr:twoCellAnchor editAs="oneCell">
    <xdr:from>
      <xdr:col>3</xdr:col>
      <xdr:colOff>400050</xdr:colOff>
      <xdr:row>62</xdr:row>
      <xdr:rowOff>225705</xdr:rowOff>
    </xdr:from>
    <xdr:to>
      <xdr:col>3</xdr:col>
      <xdr:colOff>1600200</xdr:colOff>
      <xdr:row>62</xdr:row>
      <xdr:rowOff>2009999</xdr:rowOff>
    </xdr:to>
    <xdr:pic>
      <xdr:nvPicPr>
        <xdr:cNvPr id="67" name="Imagen 66">
          <a:extLst>
            <a:ext uri="{FF2B5EF4-FFF2-40B4-BE49-F238E27FC236}">
              <a16:creationId xmlns:a16="http://schemas.microsoft.com/office/drawing/2014/main" id="{AE4DA8ED-072E-F00D-46DD-D612597D0340}"/>
            </a:ext>
          </a:extLst>
        </xdr:cNvPr>
        <xdr:cNvPicPr>
          <a:picLocks noChangeAspect="1"/>
        </xdr:cNvPicPr>
      </xdr:nvPicPr>
      <xdr:blipFill>
        <a:blip xmlns:r="http://schemas.openxmlformats.org/officeDocument/2006/relationships" r:embed="rId53"/>
        <a:stretch>
          <a:fillRect/>
        </a:stretch>
      </xdr:blipFill>
      <xdr:spPr>
        <a:xfrm>
          <a:off x="2686050" y="110753805"/>
          <a:ext cx="1200150" cy="1784294"/>
        </a:xfrm>
        <a:prstGeom prst="rect">
          <a:avLst/>
        </a:prstGeom>
      </xdr:spPr>
    </xdr:pic>
    <xdr:clientData/>
  </xdr:twoCellAnchor>
  <xdr:twoCellAnchor editAs="oneCell">
    <xdr:from>
      <xdr:col>3</xdr:col>
      <xdr:colOff>400050</xdr:colOff>
      <xdr:row>63</xdr:row>
      <xdr:rowOff>352426</xdr:rowOff>
    </xdr:from>
    <xdr:to>
      <xdr:col>3</xdr:col>
      <xdr:colOff>1689674</xdr:colOff>
      <xdr:row>63</xdr:row>
      <xdr:rowOff>1981424</xdr:rowOff>
    </xdr:to>
    <xdr:pic>
      <xdr:nvPicPr>
        <xdr:cNvPr id="71" name="Imagen 70">
          <a:extLst>
            <a:ext uri="{FF2B5EF4-FFF2-40B4-BE49-F238E27FC236}">
              <a16:creationId xmlns:a16="http://schemas.microsoft.com/office/drawing/2014/main" id="{5FE403E0-6FF7-4B8F-17A2-5C2CF7A15D64}"/>
            </a:ext>
          </a:extLst>
        </xdr:cNvPr>
        <xdr:cNvPicPr>
          <a:picLocks noChangeAspect="1"/>
        </xdr:cNvPicPr>
      </xdr:nvPicPr>
      <xdr:blipFill>
        <a:blip xmlns:r="http://schemas.openxmlformats.org/officeDocument/2006/relationships" r:embed="rId54"/>
        <a:stretch>
          <a:fillRect/>
        </a:stretch>
      </xdr:blipFill>
      <xdr:spPr>
        <a:xfrm>
          <a:off x="2686050" y="113204626"/>
          <a:ext cx="1289624" cy="16289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2</xdr:row>
      <xdr:rowOff>163831</xdr:rowOff>
    </xdr:from>
    <xdr:ext cx="1485900" cy="1711457"/>
    <xdr:pic>
      <xdr:nvPicPr>
        <xdr:cNvPr id="2" name="Imagen 1">
          <a:extLst>
            <a:ext uri="{FF2B5EF4-FFF2-40B4-BE49-F238E27FC236}">
              <a16:creationId xmlns:a16="http://schemas.microsoft.com/office/drawing/2014/main" id="{509F6F30-08DB-4F52-9F6C-526486042364}"/>
            </a:ext>
          </a:extLst>
        </xdr:cNvPr>
        <xdr:cNvPicPr>
          <a:picLocks noChangeAspect="1"/>
        </xdr:cNvPicPr>
      </xdr:nvPicPr>
      <xdr:blipFill>
        <a:blip xmlns:r="http://schemas.openxmlformats.org/officeDocument/2006/relationships" r:embed="rId1"/>
        <a:stretch>
          <a:fillRect/>
        </a:stretch>
      </xdr:blipFill>
      <xdr:spPr>
        <a:xfrm>
          <a:off x="6934201" y="819151"/>
          <a:ext cx="1485900" cy="1711457"/>
        </a:xfrm>
        <a:prstGeom prst="rect">
          <a:avLst/>
        </a:prstGeom>
      </xdr:spPr>
    </xdr:pic>
    <xdr:clientData/>
  </xdr:oneCellAnchor>
  <xdr:twoCellAnchor editAs="oneCell">
    <xdr:from>
      <xdr:col>3</xdr:col>
      <xdr:colOff>198120</xdr:colOff>
      <xdr:row>16</xdr:row>
      <xdr:rowOff>160021</xdr:rowOff>
    </xdr:from>
    <xdr:to>
      <xdr:col>3</xdr:col>
      <xdr:colOff>1706880</xdr:colOff>
      <xdr:row>16</xdr:row>
      <xdr:rowOff>1540231</xdr:rowOff>
    </xdr:to>
    <xdr:pic>
      <xdr:nvPicPr>
        <xdr:cNvPr id="6" name="Imagen 5">
          <a:extLst>
            <a:ext uri="{FF2B5EF4-FFF2-40B4-BE49-F238E27FC236}">
              <a16:creationId xmlns:a16="http://schemas.microsoft.com/office/drawing/2014/main" id="{44A69CC0-1E56-4984-7665-F78DFCB226B5}"/>
            </a:ext>
          </a:extLst>
        </xdr:cNvPr>
        <xdr:cNvPicPr>
          <a:picLocks noChangeAspect="1"/>
        </xdr:cNvPicPr>
      </xdr:nvPicPr>
      <xdr:blipFill>
        <a:blip xmlns:r="http://schemas.openxmlformats.org/officeDocument/2006/relationships" r:embed="rId2"/>
        <a:stretch>
          <a:fillRect/>
        </a:stretch>
      </xdr:blipFill>
      <xdr:spPr>
        <a:xfrm>
          <a:off x="1798320" y="3307081"/>
          <a:ext cx="1508760" cy="1380210"/>
        </a:xfrm>
        <a:prstGeom prst="rect">
          <a:avLst/>
        </a:prstGeom>
      </xdr:spPr>
    </xdr:pic>
    <xdr:clientData/>
  </xdr:twoCellAnchor>
  <xdr:twoCellAnchor editAs="oneCell">
    <xdr:from>
      <xdr:col>3</xdr:col>
      <xdr:colOff>106680</xdr:colOff>
      <xdr:row>17</xdr:row>
      <xdr:rowOff>213360</xdr:rowOff>
    </xdr:from>
    <xdr:to>
      <xdr:col>3</xdr:col>
      <xdr:colOff>1874520</xdr:colOff>
      <xdr:row>17</xdr:row>
      <xdr:rowOff>1382793</xdr:rowOff>
    </xdr:to>
    <xdr:pic>
      <xdr:nvPicPr>
        <xdr:cNvPr id="7" name="Imagen 6">
          <a:extLst>
            <a:ext uri="{FF2B5EF4-FFF2-40B4-BE49-F238E27FC236}">
              <a16:creationId xmlns:a16="http://schemas.microsoft.com/office/drawing/2014/main" id="{404437F1-FBDA-911D-1B7B-536F9D8669B1}"/>
            </a:ext>
          </a:extLst>
        </xdr:cNvPr>
        <xdr:cNvPicPr>
          <a:picLocks noChangeAspect="1"/>
        </xdr:cNvPicPr>
      </xdr:nvPicPr>
      <xdr:blipFill rotWithShape="1">
        <a:blip xmlns:r="http://schemas.openxmlformats.org/officeDocument/2006/relationships" r:embed="rId3"/>
        <a:srcRect l="6073" t="1152" b="-1"/>
        <a:stretch/>
      </xdr:blipFill>
      <xdr:spPr>
        <a:xfrm>
          <a:off x="1706880" y="5509260"/>
          <a:ext cx="1767840" cy="1169433"/>
        </a:xfrm>
        <a:prstGeom prst="rect">
          <a:avLst/>
        </a:prstGeom>
      </xdr:spPr>
    </xdr:pic>
    <xdr:clientData/>
  </xdr:twoCellAnchor>
  <xdr:twoCellAnchor editAs="oneCell">
    <xdr:from>
      <xdr:col>3</xdr:col>
      <xdr:colOff>99059</xdr:colOff>
      <xdr:row>18</xdr:row>
      <xdr:rowOff>114300</xdr:rowOff>
    </xdr:from>
    <xdr:to>
      <xdr:col>4</xdr:col>
      <xdr:colOff>0</xdr:colOff>
      <xdr:row>18</xdr:row>
      <xdr:rowOff>1254498</xdr:rowOff>
    </xdr:to>
    <xdr:pic>
      <xdr:nvPicPr>
        <xdr:cNvPr id="8" name="Imagen 7">
          <a:extLst>
            <a:ext uri="{FF2B5EF4-FFF2-40B4-BE49-F238E27FC236}">
              <a16:creationId xmlns:a16="http://schemas.microsoft.com/office/drawing/2014/main" id="{DA2A5AD9-C786-4D03-63F4-27D07AF9CF59}"/>
            </a:ext>
          </a:extLst>
        </xdr:cNvPr>
        <xdr:cNvPicPr>
          <a:picLocks noChangeAspect="1"/>
        </xdr:cNvPicPr>
      </xdr:nvPicPr>
      <xdr:blipFill rotWithShape="1">
        <a:blip xmlns:r="http://schemas.openxmlformats.org/officeDocument/2006/relationships" r:embed="rId4"/>
        <a:srcRect l="5039" t="3855"/>
        <a:stretch/>
      </xdr:blipFill>
      <xdr:spPr>
        <a:xfrm>
          <a:off x="1699259" y="7246620"/>
          <a:ext cx="1866901" cy="1140198"/>
        </a:xfrm>
        <a:prstGeom prst="rect">
          <a:avLst/>
        </a:prstGeom>
      </xdr:spPr>
    </xdr:pic>
    <xdr:clientData/>
  </xdr:twoCellAnchor>
  <xdr:twoCellAnchor editAs="oneCell">
    <xdr:from>
      <xdr:col>3</xdr:col>
      <xdr:colOff>281940</xdr:colOff>
      <xdr:row>19</xdr:row>
      <xdr:rowOff>106637</xdr:rowOff>
    </xdr:from>
    <xdr:to>
      <xdr:col>3</xdr:col>
      <xdr:colOff>1801870</xdr:colOff>
      <xdr:row>19</xdr:row>
      <xdr:rowOff>2118059</xdr:rowOff>
    </xdr:to>
    <xdr:pic>
      <xdr:nvPicPr>
        <xdr:cNvPr id="9" name="Imagen 8">
          <a:extLst>
            <a:ext uri="{FF2B5EF4-FFF2-40B4-BE49-F238E27FC236}">
              <a16:creationId xmlns:a16="http://schemas.microsoft.com/office/drawing/2014/main" id="{47A0CB4A-EB68-08AF-6207-38A7F143469E}"/>
            </a:ext>
          </a:extLst>
        </xdr:cNvPr>
        <xdr:cNvPicPr>
          <a:picLocks noChangeAspect="1"/>
        </xdr:cNvPicPr>
      </xdr:nvPicPr>
      <xdr:blipFill rotWithShape="1">
        <a:blip xmlns:r="http://schemas.openxmlformats.org/officeDocument/2006/relationships" r:embed="rId5"/>
        <a:srcRect l="14313" t="1905"/>
        <a:stretch/>
      </xdr:blipFill>
      <xdr:spPr>
        <a:xfrm>
          <a:off x="1882140" y="8115257"/>
          <a:ext cx="1519930" cy="2011422"/>
        </a:xfrm>
        <a:prstGeom prst="rect">
          <a:avLst/>
        </a:prstGeom>
      </xdr:spPr>
    </xdr:pic>
    <xdr:clientData/>
  </xdr:twoCellAnchor>
  <xdr:twoCellAnchor editAs="oneCell">
    <xdr:from>
      <xdr:col>3</xdr:col>
      <xdr:colOff>121920</xdr:colOff>
      <xdr:row>20</xdr:row>
      <xdr:rowOff>243840</xdr:rowOff>
    </xdr:from>
    <xdr:to>
      <xdr:col>4</xdr:col>
      <xdr:colOff>939</xdr:colOff>
      <xdr:row>20</xdr:row>
      <xdr:rowOff>1874520</xdr:rowOff>
    </xdr:to>
    <xdr:pic>
      <xdr:nvPicPr>
        <xdr:cNvPr id="10" name="Imagen 9">
          <a:extLst>
            <a:ext uri="{FF2B5EF4-FFF2-40B4-BE49-F238E27FC236}">
              <a16:creationId xmlns:a16="http://schemas.microsoft.com/office/drawing/2014/main" id="{F7C6A359-7338-B47A-C749-70ED1B03B39F}"/>
            </a:ext>
          </a:extLst>
        </xdr:cNvPr>
        <xdr:cNvPicPr>
          <a:picLocks noChangeAspect="1"/>
        </xdr:cNvPicPr>
      </xdr:nvPicPr>
      <xdr:blipFill rotWithShape="1">
        <a:blip xmlns:r="http://schemas.openxmlformats.org/officeDocument/2006/relationships" r:embed="rId6"/>
        <a:srcRect l="5924" t="1282"/>
        <a:stretch/>
      </xdr:blipFill>
      <xdr:spPr>
        <a:xfrm>
          <a:off x="1722120" y="10431780"/>
          <a:ext cx="1793544" cy="1630680"/>
        </a:xfrm>
        <a:prstGeom prst="rect">
          <a:avLst/>
        </a:prstGeom>
      </xdr:spPr>
    </xdr:pic>
    <xdr:clientData/>
  </xdr:twoCellAnchor>
  <xdr:twoCellAnchor editAs="oneCell">
    <xdr:from>
      <xdr:col>3</xdr:col>
      <xdr:colOff>76200</xdr:colOff>
      <xdr:row>21</xdr:row>
      <xdr:rowOff>335281</xdr:rowOff>
    </xdr:from>
    <xdr:to>
      <xdr:col>3</xdr:col>
      <xdr:colOff>1886282</xdr:colOff>
      <xdr:row>21</xdr:row>
      <xdr:rowOff>1866900</xdr:rowOff>
    </xdr:to>
    <xdr:pic>
      <xdr:nvPicPr>
        <xdr:cNvPr id="11" name="Imagen 10">
          <a:extLst>
            <a:ext uri="{FF2B5EF4-FFF2-40B4-BE49-F238E27FC236}">
              <a16:creationId xmlns:a16="http://schemas.microsoft.com/office/drawing/2014/main" id="{4E1BCB1B-3376-CF3A-46D6-6F99869DDA26}"/>
            </a:ext>
          </a:extLst>
        </xdr:cNvPr>
        <xdr:cNvPicPr>
          <a:picLocks noChangeAspect="1"/>
        </xdr:cNvPicPr>
      </xdr:nvPicPr>
      <xdr:blipFill rotWithShape="1">
        <a:blip xmlns:r="http://schemas.openxmlformats.org/officeDocument/2006/relationships" r:embed="rId7"/>
        <a:srcRect l="6260" t="342"/>
        <a:stretch/>
      </xdr:blipFill>
      <xdr:spPr>
        <a:xfrm>
          <a:off x="1676400" y="12702541"/>
          <a:ext cx="1810082" cy="1531619"/>
        </a:xfrm>
        <a:prstGeom prst="rect">
          <a:avLst/>
        </a:prstGeom>
      </xdr:spPr>
    </xdr:pic>
    <xdr:clientData/>
  </xdr:twoCellAnchor>
  <xdr:twoCellAnchor editAs="oneCell">
    <xdr:from>
      <xdr:col>3</xdr:col>
      <xdr:colOff>182881</xdr:colOff>
      <xdr:row>22</xdr:row>
      <xdr:rowOff>243840</xdr:rowOff>
    </xdr:from>
    <xdr:to>
      <xdr:col>3</xdr:col>
      <xdr:colOff>1863697</xdr:colOff>
      <xdr:row>22</xdr:row>
      <xdr:rowOff>2080260</xdr:rowOff>
    </xdr:to>
    <xdr:pic>
      <xdr:nvPicPr>
        <xdr:cNvPr id="12" name="Imagen 11">
          <a:extLst>
            <a:ext uri="{FF2B5EF4-FFF2-40B4-BE49-F238E27FC236}">
              <a16:creationId xmlns:a16="http://schemas.microsoft.com/office/drawing/2014/main" id="{AD8B3024-2D36-CB00-3119-DA17618AECFC}"/>
            </a:ext>
          </a:extLst>
        </xdr:cNvPr>
        <xdr:cNvPicPr>
          <a:picLocks noChangeAspect="1"/>
        </xdr:cNvPicPr>
      </xdr:nvPicPr>
      <xdr:blipFill rotWithShape="1">
        <a:blip xmlns:r="http://schemas.openxmlformats.org/officeDocument/2006/relationships" r:embed="rId8"/>
        <a:srcRect l="5025" t="3243"/>
        <a:stretch/>
      </xdr:blipFill>
      <xdr:spPr>
        <a:xfrm>
          <a:off x="1783081" y="14790420"/>
          <a:ext cx="1680816" cy="1836420"/>
        </a:xfrm>
        <a:prstGeom prst="rect">
          <a:avLst/>
        </a:prstGeom>
      </xdr:spPr>
    </xdr:pic>
    <xdr:clientData/>
  </xdr:twoCellAnchor>
  <xdr:twoCellAnchor editAs="oneCell">
    <xdr:from>
      <xdr:col>3</xdr:col>
      <xdr:colOff>30480</xdr:colOff>
      <xdr:row>23</xdr:row>
      <xdr:rowOff>304801</xdr:rowOff>
    </xdr:from>
    <xdr:to>
      <xdr:col>3</xdr:col>
      <xdr:colOff>1898175</xdr:colOff>
      <xdr:row>23</xdr:row>
      <xdr:rowOff>1866901</xdr:rowOff>
    </xdr:to>
    <xdr:pic>
      <xdr:nvPicPr>
        <xdr:cNvPr id="13" name="Imagen 12">
          <a:extLst>
            <a:ext uri="{FF2B5EF4-FFF2-40B4-BE49-F238E27FC236}">
              <a16:creationId xmlns:a16="http://schemas.microsoft.com/office/drawing/2014/main" id="{5E51AB78-2C08-8151-CE6A-74F8DBB24574}"/>
            </a:ext>
          </a:extLst>
        </xdr:cNvPr>
        <xdr:cNvPicPr>
          <a:picLocks noChangeAspect="1"/>
        </xdr:cNvPicPr>
      </xdr:nvPicPr>
      <xdr:blipFill rotWithShape="1">
        <a:blip xmlns:r="http://schemas.openxmlformats.org/officeDocument/2006/relationships" r:embed="rId9"/>
        <a:srcRect l="5939" t="6327"/>
        <a:stretch/>
      </xdr:blipFill>
      <xdr:spPr>
        <a:xfrm>
          <a:off x="1630680" y="17030701"/>
          <a:ext cx="1867695" cy="1562100"/>
        </a:xfrm>
        <a:prstGeom prst="rect">
          <a:avLst/>
        </a:prstGeom>
      </xdr:spPr>
    </xdr:pic>
    <xdr:clientData/>
  </xdr:twoCellAnchor>
  <xdr:twoCellAnchor editAs="oneCell">
    <xdr:from>
      <xdr:col>3</xdr:col>
      <xdr:colOff>198120</xdr:colOff>
      <xdr:row>24</xdr:row>
      <xdr:rowOff>594360</xdr:rowOff>
    </xdr:from>
    <xdr:to>
      <xdr:col>3</xdr:col>
      <xdr:colOff>1848818</xdr:colOff>
      <xdr:row>24</xdr:row>
      <xdr:rowOff>1920240</xdr:rowOff>
    </xdr:to>
    <xdr:pic>
      <xdr:nvPicPr>
        <xdr:cNvPr id="14" name="Imagen 13">
          <a:extLst>
            <a:ext uri="{FF2B5EF4-FFF2-40B4-BE49-F238E27FC236}">
              <a16:creationId xmlns:a16="http://schemas.microsoft.com/office/drawing/2014/main" id="{6F3F8901-1227-8DAF-28B5-F1C024893AE5}"/>
            </a:ext>
          </a:extLst>
        </xdr:cNvPr>
        <xdr:cNvPicPr>
          <a:picLocks noChangeAspect="1"/>
        </xdr:cNvPicPr>
      </xdr:nvPicPr>
      <xdr:blipFill rotWithShape="1">
        <a:blip xmlns:r="http://schemas.openxmlformats.org/officeDocument/2006/relationships" r:embed="rId10"/>
        <a:srcRect l="9456"/>
        <a:stretch/>
      </xdr:blipFill>
      <xdr:spPr>
        <a:xfrm>
          <a:off x="1798320" y="22753320"/>
          <a:ext cx="1650698" cy="1325880"/>
        </a:xfrm>
        <a:prstGeom prst="rect">
          <a:avLst/>
        </a:prstGeom>
      </xdr:spPr>
    </xdr:pic>
    <xdr:clientData/>
  </xdr:twoCellAnchor>
  <xdr:twoCellAnchor editAs="oneCell">
    <xdr:from>
      <xdr:col>3</xdr:col>
      <xdr:colOff>76201</xdr:colOff>
      <xdr:row>25</xdr:row>
      <xdr:rowOff>556260</xdr:rowOff>
    </xdr:from>
    <xdr:to>
      <xdr:col>3</xdr:col>
      <xdr:colOff>1853717</xdr:colOff>
      <xdr:row>25</xdr:row>
      <xdr:rowOff>1722121</xdr:rowOff>
    </xdr:to>
    <xdr:pic>
      <xdr:nvPicPr>
        <xdr:cNvPr id="15" name="Imagen 14">
          <a:extLst>
            <a:ext uri="{FF2B5EF4-FFF2-40B4-BE49-F238E27FC236}">
              <a16:creationId xmlns:a16="http://schemas.microsoft.com/office/drawing/2014/main" id="{D509E064-597C-3B5D-0B02-0271CE74339C}"/>
            </a:ext>
          </a:extLst>
        </xdr:cNvPr>
        <xdr:cNvPicPr>
          <a:picLocks noChangeAspect="1"/>
        </xdr:cNvPicPr>
      </xdr:nvPicPr>
      <xdr:blipFill rotWithShape="1">
        <a:blip xmlns:r="http://schemas.openxmlformats.org/officeDocument/2006/relationships" r:embed="rId11"/>
        <a:srcRect l="9325" t="2945"/>
        <a:stretch/>
      </xdr:blipFill>
      <xdr:spPr>
        <a:xfrm>
          <a:off x="1676401" y="25336500"/>
          <a:ext cx="1777516" cy="1165861"/>
        </a:xfrm>
        <a:prstGeom prst="rect">
          <a:avLst/>
        </a:prstGeom>
      </xdr:spPr>
    </xdr:pic>
    <xdr:clientData/>
  </xdr:twoCellAnchor>
  <xdr:twoCellAnchor editAs="oneCell">
    <xdr:from>
      <xdr:col>3</xdr:col>
      <xdr:colOff>119491</xdr:colOff>
      <xdr:row>26</xdr:row>
      <xdr:rowOff>327661</xdr:rowOff>
    </xdr:from>
    <xdr:to>
      <xdr:col>4</xdr:col>
      <xdr:colOff>3810</xdr:colOff>
      <xdr:row>26</xdr:row>
      <xdr:rowOff>1492029</xdr:rowOff>
    </xdr:to>
    <xdr:pic>
      <xdr:nvPicPr>
        <xdr:cNvPr id="16" name="Imagen 15">
          <a:extLst>
            <a:ext uri="{FF2B5EF4-FFF2-40B4-BE49-F238E27FC236}">
              <a16:creationId xmlns:a16="http://schemas.microsoft.com/office/drawing/2014/main" id="{BC7B956C-DC2F-47FD-FC4D-FBFECB27B14E}"/>
            </a:ext>
          </a:extLst>
        </xdr:cNvPr>
        <xdr:cNvPicPr>
          <a:picLocks noChangeAspect="1"/>
        </xdr:cNvPicPr>
      </xdr:nvPicPr>
      <xdr:blipFill rotWithShape="1">
        <a:blip xmlns:r="http://schemas.openxmlformats.org/officeDocument/2006/relationships" r:embed="rId12"/>
        <a:srcRect l="7273" b="2099"/>
        <a:stretch/>
      </xdr:blipFill>
      <xdr:spPr>
        <a:xfrm>
          <a:off x="1719691" y="22547581"/>
          <a:ext cx="1808369" cy="1164368"/>
        </a:xfrm>
        <a:prstGeom prst="rect">
          <a:avLst/>
        </a:prstGeom>
      </xdr:spPr>
    </xdr:pic>
    <xdr:clientData/>
  </xdr:twoCellAnchor>
  <xdr:twoCellAnchor editAs="oneCell">
    <xdr:from>
      <xdr:col>3</xdr:col>
      <xdr:colOff>205740</xdr:colOff>
      <xdr:row>27</xdr:row>
      <xdr:rowOff>175260</xdr:rowOff>
    </xdr:from>
    <xdr:to>
      <xdr:col>3</xdr:col>
      <xdr:colOff>1883815</xdr:colOff>
      <xdr:row>27</xdr:row>
      <xdr:rowOff>1731439</xdr:rowOff>
    </xdr:to>
    <xdr:pic>
      <xdr:nvPicPr>
        <xdr:cNvPr id="17" name="Imagen 16">
          <a:extLst>
            <a:ext uri="{FF2B5EF4-FFF2-40B4-BE49-F238E27FC236}">
              <a16:creationId xmlns:a16="http://schemas.microsoft.com/office/drawing/2014/main" id="{73E43F11-80D9-9A04-CD1A-02368E3B88F6}"/>
            </a:ext>
          </a:extLst>
        </xdr:cNvPr>
        <xdr:cNvPicPr>
          <a:picLocks noChangeAspect="1"/>
        </xdr:cNvPicPr>
      </xdr:nvPicPr>
      <xdr:blipFill rotWithShape="1">
        <a:blip xmlns:r="http://schemas.openxmlformats.org/officeDocument/2006/relationships" r:embed="rId13"/>
        <a:srcRect l="8706" t="5550"/>
        <a:stretch/>
      </xdr:blipFill>
      <xdr:spPr>
        <a:xfrm>
          <a:off x="1805940" y="23858220"/>
          <a:ext cx="1678075" cy="1556179"/>
        </a:xfrm>
        <a:prstGeom prst="rect">
          <a:avLst/>
        </a:prstGeom>
      </xdr:spPr>
    </xdr:pic>
    <xdr:clientData/>
  </xdr:twoCellAnchor>
  <xdr:twoCellAnchor editAs="oneCell">
    <xdr:from>
      <xdr:col>3</xdr:col>
      <xdr:colOff>114300</xdr:colOff>
      <xdr:row>28</xdr:row>
      <xdr:rowOff>323825</xdr:rowOff>
    </xdr:from>
    <xdr:to>
      <xdr:col>3</xdr:col>
      <xdr:colOff>1874520</xdr:colOff>
      <xdr:row>28</xdr:row>
      <xdr:rowOff>1607821</xdr:rowOff>
    </xdr:to>
    <xdr:pic>
      <xdr:nvPicPr>
        <xdr:cNvPr id="18" name="Imagen 17">
          <a:extLst>
            <a:ext uri="{FF2B5EF4-FFF2-40B4-BE49-F238E27FC236}">
              <a16:creationId xmlns:a16="http://schemas.microsoft.com/office/drawing/2014/main" id="{CC727E90-A8F3-4311-C210-FC300FD70D16}"/>
            </a:ext>
          </a:extLst>
        </xdr:cNvPr>
        <xdr:cNvPicPr>
          <a:picLocks noChangeAspect="1"/>
        </xdr:cNvPicPr>
      </xdr:nvPicPr>
      <xdr:blipFill rotWithShape="1">
        <a:blip xmlns:r="http://schemas.openxmlformats.org/officeDocument/2006/relationships" r:embed="rId14"/>
        <a:srcRect l="10422" t="2162" r="65" b="5718"/>
        <a:stretch/>
      </xdr:blipFill>
      <xdr:spPr>
        <a:xfrm>
          <a:off x="1714500" y="25744145"/>
          <a:ext cx="1760220" cy="1283996"/>
        </a:xfrm>
        <a:prstGeom prst="rect">
          <a:avLst/>
        </a:prstGeom>
      </xdr:spPr>
    </xdr:pic>
    <xdr:clientData/>
  </xdr:twoCellAnchor>
  <xdr:twoCellAnchor editAs="oneCell">
    <xdr:from>
      <xdr:col>3</xdr:col>
      <xdr:colOff>114300</xdr:colOff>
      <xdr:row>29</xdr:row>
      <xdr:rowOff>480060</xdr:rowOff>
    </xdr:from>
    <xdr:to>
      <xdr:col>3</xdr:col>
      <xdr:colOff>1882801</xdr:colOff>
      <xdr:row>29</xdr:row>
      <xdr:rowOff>1661160</xdr:rowOff>
    </xdr:to>
    <xdr:pic>
      <xdr:nvPicPr>
        <xdr:cNvPr id="19" name="Imagen 18">
          <a:extLst>
            <a:ext uri="{FF2B5EF4-FFF2-40B4-BE49-F238E27FC236}">
              <a16:creationId xmlns:a16="http://schemas.microsoft.com/office/drawing/2014/main" id="{6FEF1A87-5D4B-1F15-7776-7EE9A11000C2}"/>
            </a:ext>
          </a:extLst>
        </xdr:cNvPr>
        <xdr:cNvPicPr>
          <a:picLocks noChangeAspect="1"/>
        </xdr:cNvPicPr>
      </xdr:nvPicPr>
      <xdr:blipFill rotWithShape="1">
        <a:blip xmlns:r="http://schemas.openxmlformats.org/officeDocument/2006/relationships" r:embed="rId15"/>
        <a:srcRect l="7880" b="-882"/>
        <a:stretch/>
      </xdr:blipFill>
      <xdr:spPr>
        <a:xfrm>
          <a:off x="1714500" y="28521660"/>
          <a:ext cx="1768501" cy="1181100"/>
        </a:xfrm>
        <a:prstGeom prst="rect">
          <a:avLst/>
        </a:prstGeom>
      </xdr:spPr>
    </xdr:pic>
    <xdr:clientData/>
  </xdr:twoCellAnchor>
  <xdr:twoCellAnchor editAs="oneCell">
    <xdr:from>
      <xdr:col>3</xdr:col>
      <xdr:colOff>106681</xdr:colOff>
      <xdr:row>30</xdr:row>
      <xdr:rowOff>175260</xdr:rowOff>
    </xdr:from>
    <xdr:to>
      <xdr:col>3</xdr:col>
      <xdr:colOff>1905001</xdr:colOff>
      <xdr:row>30</xdr:row>
      <xdr:rowOff>1426265</xdr:rowOff>
    </xdr:to>
    <xdr:pic>
      <xdr:nvPicPr>
        <xdr:cNvPr id="20" name="Imagen 19">
          <a:extLst>
            <a:ext uri="{FF2B5EF4-FFF2-40B4-BE49-F238E27FC236}">
              <a16:creationId xmlns:a16="http://schemas.microsoft.com/office/drawing/2014/main" id="{5698FD57-FB1A-2BF4-A873-191656C83636}"/>
            </a:ext>
          </a:extLst>
        </xdr:cNvPr>
        <xdr:cNvPicPr>
          <a:picLocks noChangeAspect="1"/>
        </xdr:cNvPicPr>
      </xdr:nvPicPr>
      <xdr:blipFill>
        <a:blip xmlns:r="http://schemas.openxmlformats.org/officeDocument/2006/relationships" r:embed="rId16"/>
        <a:stretch>
          <a:fillRect/>
        </a:stretch>
      </xdr:blipFill>
      <xdr:spPr>
        <a:xfrm>
          <a:off x="1706881" y="29093160"/>
          <a:ext cx="1798320" cy="1251005"/>
        </a:xfrm>
        <a:prstGeom prst="rect">
          <a:avLst/>
        </a:prstGeom>
      </xdr:spPr>
    </xdr:pic>
    <xdr:clientData/>
  </xdr:twoCellAnchor>
  <xdr:twoCellAnchor editAs="oneCell">
    <xdr:from>
      <xdr:col>3</xdr:col>
      <xdr:colOff>68580</xdr:colOff>
      <xdr:row>31</xdr:row>
      <xdr:rowOff>167641</xdr:rowOff>
    </xdr:from>
    <xdr:to>
      <xdr:col>3</xdr:col>
      <xdr:colOff>1897425</xdr:colOff>
      <xdr:row>31</xdr:row>
      <xdr:rowOff>1257301</xdr:rowOff>
    </xdr:to>
    <xdr:pic>
      <xdr:nvPicPr>
        <xdr:cNvPr id="21" name="Imagen 20">
          <a:extLst>
            <a:ext uri="{FF2B5EF4-FFF2-40B4-BE49-F238E27FC236}">
              <a16:creationId xmlns:a16="http://schemas.microsoft.com/office/drawing/2014/main" id="{24BBEEDE-A3E0-55A6-D480-C33BEEF3971D}"/>
            </a:ext>
          </a:extLst>
        </xdr:cNvPr>
        <xdr:cNvPicPr>
          <a:picLocks noChangeAspect="1"/>
        </xdr:cNvPicPr>
      </xdr:nvPicPr>
      <xdr:blipFill>
        <a:blip xmlns:r="http://schemas.openxmlformats.org/officeDocument/2006/relationships" r:embed="rId17"/>
        <a:stretch>
          <a:fillRect/>
        </a:stretch>
      </xdr:blipFill>
      <xdr:spPr>
        <a:xfrm>
          <a:off x="1668780" y="31028641"/>
          <a:ext cx="1828845" cy="1089660"/>
        </a:xfrm>
        <a:prstGeom prst="rect">
          <a:avLst/>
        </a:prstGeom>
      </xdr:spPr>
    </xdr:pic>
    <xdr:clientData/>
  </xdr:twoCellAnchor>
  <xdr:twoCellAnchor editAs="oneCell">
    <xdr:from>
      <xdr:col>3</xdr:col>
      <xdr:colOff>106680</xdr:colOff>
      <xdr:row>32</xdr:row>
      <xdr:rowOff>220981</xdr:rowOff>
    </xdr:from>
    <xdr:to>
      <xdr:col>3</xdr:col>
      <xdr:colOff>1870859</xdr:colOff>
      <xdr:row>32</xdr:row>
      <xdr:rowOff>1287781</xdr:rowOff>
    </xdr:to>
    <xdr:pic>
      <xdr:nvPicPr>
        <xdr:cNvPr id="22" name="Imagen 21">
          <a:extLst>
            <a:ext uri="{FF2B5EF4-FFF2-40B4-BE49-F238E27FC236}">
              <a16:creationId xmlns:a16="http://schemas.microsoft.com/office/drawing/2014/main" id="{08CC65CA-3F83-C472-BADE-AC0200E777DB}"/>
            </a:ext>
          </a:extLst>
        </xdr:cNvPr>
        <xdr:cNvPicPr>
          <a:picLocks noChangeAspect="1"/>
        </xdr:cNvPicPr>
      </xdr:nvPicPr>
      <xdr:blipFill rotWithShape="1">
        <a:blip xmlns:r="http://schemas.openxmlformats.org/officeDocument/2006/relationships" r:embed="rId18"/>
        <a:srcRect l="5733" t="4372"/>
        <a:stretch/>
      </xdr:blipFill>
      <xdr:spPr>
        <a:xfrm>
          <a:off x="1706880" y="32644081"/>
          <a:ext cx="1764179" cy="1066800"/>
        </a:xfrm>
        <a:prstGeom prst="rect">
          <a:avLst/>
        </a:prstGeom>
      </xdr:spPr>
    </xdr:pic>
    <xdr:clientData/>
  </xdr:twoCellAnchor>
  <xdr:twoCellAnchor editAs="oneCell">
    <xdr:from>
      <xdr:col>3</xdr:col>
      <xdr:colOff>236220</xdr:colOff>
      <xdr:row>33</xdr:row>
      <xdr:rowOff>228600</xdr:rowOff>
    </xdr:from>
    <xdr:to>
      <xdr:col>3</xdr:col>
      <xdr:colOff>1668780</xdr:colOff>
      <xdr:row>33</xdr:row>
      <xdr:rowOff>1120107</xdr:rowOff>
    </xdr:to>
    <xdr:pic>
      <xdr:nvPicPr>
        <xdr:cNvPr id="23" name="Imagen 22">
          <a:extLst>
            <a:ext uri="{FF2B5EF4-FFF2-40B4-BE49-F238E27FC236}">
              <a16:creationId xmlns:a16="http://schemas.microsoft.com/office/drawing/2014/main" id="{2758A167-B6D4-AC16-BD9B-6C55746328D3}"/>
            </a:ext>
          </a:extLst>
        </xdr:cNvPr>
        <xdr:cNvPicPr>
          <a:picLocks noChangeAspect="1"/>
        </xdr:cNvPicPr>
      </xdr:nvPicPr>
      <xdr:blipFill>
        <a:blip xmlns:r="http://schemas.openxmlformats.org/officeDocument/2006/relationships" r:embed="rId19"/>
        <a:stretch>
          <a:fillRect/>
        </a:stretch>
      </xdr:blipFill>
      <xdr:spPr>
        <a:xfrm>
          <a:off x="1836420" y="34274760"/>
          <a:ext cx="1432560" cy="891507"/>
        </a:xfrm>
        <a:prstGeom prst="rect">
          <a:avLst/>
        </a:prstGeom>
      </xdr:spPr>
    </xdr:pic>
    <xdr:clientData/>
  </xdr:twoCellAnchor>
  <xdr:twoCellAnchor editAs="oneCell">
    <xdr:from>
      <xdr:col>3</xdr:col>
      <xdr:colOff>220980</xdr:colOff>
      <xdr:row>34</xdr:row>
      <xdr:rowOff>38101</xdr:rowOff>
    </xdr:from>
    <xdr:to>
      <xdr:col>3</xdr:col>
      <xdr:colOff>1714500</xdr:colOff>
      <xdr:row>34</xdr:row>
      <xdr:rowOff>1364614</xdr:rowOff>
    </xdr:to>
    <xdr:pic>
      <xdr:nvPicPr>
        <xdr:cNvPr id="24" name="Imagen 23">
          <a:extLst>
            <a:ext uri="{FF2B5EF4-FFF2-40B4-BE49-F238E27FC236}">
              <a16:creationId xmlns:a16="http://schemas.microsoft.com/office/drawing/2014/main" id="{4CAD4189-4118-25C0-2CFE-EC2F06FFAEFF}"/>
            </a:ext>
          </a:extLst>
        </xdr:cNvPr>
        <xdr:cNvPicPr>
          <a:picLocks noChangeAspect="1"/>
        </xdr:cNvPicPr>
      </xdr:nvPicPr>
      <xdr:blipFill rotWithShape="1">
        <a:blip xmlns:r="http://schemas.openxmlformats.org/officeDocument/2006/relationships" r:embed="rId20"/>
        <a:srcRect r="4049" b="5751"/>
        <a:stretch/>
      </xdr:blipFill>
      <xdr:spPr>
        <a:xfrm>
          <a:off x="1821180" y="35547301"/>
          <a:ext cx="1493520" cy="1326513"/>
        </a:xfrm>
        <a:prstGeom prst="rect">
          <a:avLst/>
        </a:prstGeom>
      </xdr:spPr>
    </xdr:pic>
    <xdr:clientData/>
  </xdr:twoCellAnchor>
  <xdr:twoCellAnchor editAs="oneCell">
    <xdr:from>
      <xdr:col>3</xdr:col>
      <xdr:colOff>228600</xdr:colOff>
      <xdr:row>35</xdr:row>
      <xdr:rowOff>137161</xdr:rowOff>
    </xdr:from>
    <xdr:to>
      <xdr:col>3</xdr:col>
      <xdr:colOff>1723170</xdr:colOff>
      <xdr:row>35</xdr:row>
      <xdr:rowOff>1341120</xdr:rowOff>
    </xdr:to>
    <xdr:pic>
      <xdr:nvPicPr>
        <xdr:cNvPr id="25" name="Imagen 24">
          <a:extLst>
            <a:ext uri="{FF2B5EF4-FFF2-40B4-BE49-F238E27FC236}">
              <a16:creationId xmlns:a16="http://schemas.microsoft.com/office/drawing/2014/main" id="{89E45E2D-381C-CB68-0E6D-C178696C29FD}"/>
            </a:ext>
          </a:extLst>
        </xdr:cNvPr>
        <xdr:cNvPicPr>
          <a:picLocks noChangeAspect="1"/>
        </xdr:cNvPicPr>
      </xdr:nvPicPr>
      <xdr:blipFill rotWithShape="1">
        <a:blip xmlns:r="http://schemas.openxmlformats.org/officeDocument/2006/relationships" r:embed="rId21"/>
        <a:srcRect l="10383" r="1667" b="3822"/>
        <a:stretch/>
      </xdr:blipFill>
      <xdr:spPr>
        <a:xfrm>
          <a:off x="1828800" y="37109401"/>
          <a:ext cx="1494570" cy="1203959"/>
        </a:xfrm>
        <a:prstGeom prst="rect">
          <a:avLst/>
        </a:prstGeom>
      </xdr:spPr>
    </xdr:pic>
    <xdr:clientData/>
  </xdr:twoCellAnchor>
  <xdr:twoCellAnchor editAs="oneCell">
    <xdr:from>
      <xdr:col>3</xdr:col>
      <xdr:colOff>167640</xdr:colOff>
      <xdr:row>36</xdr:row>
      <xdr:rowOff>83820</xdr:rowOff>
    </xdr:from>
    <xdr:to>
      <xdr:col>3</xdr:col>
      <xdr:colOff>1814737</xdr:colOff>
      <xdr:row>36</xdr:row>
      <xdr:rowOff>1303020</xdr:rowOff>
    </xdr:to>
    <xdr:pic>
      <xdr:nvPicPr>
        <xdr:cNvPr id="26" name="Imagen 25">
          <a:extLst>
            <a:ext uri="{FF2B5EF4-FFF2-40B4-BE49-F238E27FC236}">
              <a16:creationId xmlns:a16="http://schemas.microsoft.com/office/drawing/2014/main" id="{8ECD8372-F48B-0D74-4D97-9DE32BCBCB19}"/>
            </a:ext>
          </a:extLst>
        </xdr:cNvPr>
        <xdr:cNvPicPr>
          <a:picLocks noChangeAspect="1"/>
        </xdr:cNvPicPr>
      </xdr:nvPicPr>
      <xdr:blipFill rotWithShape="1">
        <a:blip xmlns:r="http://schemas.openxmlformats.org/officeDocument/2006/relationships" r:embed="rId22"/>
        <a:srcRect l="10383" t="3979"/>
        <a:stretch/>
      </xdr:blipFill>
      <xdr:spPr>
        <a:xfrm>
          <a:off x="1767840" y="38595300"/>
          <a:ext cx="1647097" cy="1219200"/>
        </a:xfrm>
        <a:prstGeom prst="rect">
          <a:avLst/>
        </a:prstGeom>
      </xdr:spPr>
    </xdr:pic>
    <xdr:clientData/>
  </xdr:twoCellAnchor>
  <xdr:twoCellAnchor editAs="oneCell">
    <xdr:from>
      <xdr:col>3</xdr:col>
      <xdr:colOff>175260</xdr:colOff>
      <xdr:row>38</xdr:row>
      <xdr:rowOff>198121</xdr:rowOff>
    </xdr:from>
    <xdr:to>
      <xdr:col>3</xdr:col>
      <xdr:colOff>1748591</xdr:colOff>
      <xdr:row>38</xdr:row>
      <xdr:rowOff>1409700</xdr:rowOff>
    </xdr:to>
    <xdr:pic>
      <xdr:nvPicPr>
        <xdr:cNvPr id="28" name="Imagen 27">
          <a:extLst>
            <a:ext uri="{FF2B5EF4-FFF2-40B4-BE49-F238E27FC236}">
              <a16:creationId xmlns:a16="http://schemas.microsoft.com/office/drawing/2014/main" id="{9D478409-66F4-97B8-A5B7-16D2C4E93C61}"/>
            </a:ext>
          </a:extLst>
        </xdr:cNvPr>
        <xdr:cNvPicPr>
          <a:picLocks noChangeAspect="1"/>
        </xdr:cNvPicPr>
      </xdr:nvPicPr>
      <xdr:blipFill rotWithShape="1">
        <a:blip xmlns:r="http://schemas.openxmlformats.org/officeDocument/2006/relationships" r:embed="rId23"/>
        <a:srcRect l="17123" r="1981" b="2977"/>
        <a:stretch/>
      </xdr:blipFill>
      <xdr:spPr>
        <a:xfrm>
          <a:off x="1775460" y="41635681"/>
          <a:ext cx="1573331" cy="1211579"/>
        </a:xfrm>
        <a:prstGeom prst="rect">
          <a:avLst/>
        </a:prstGeom>
      </xdr:spPr>
    </xdr:pic>
    <xdr:clientData/>
  </xdr:twoCellAnchor>
  <xdr:twoCellAnchor editAs="oneCell">
    <xdr:from>
      <xdr:col>3</xdr:col>
      <xdr:colOff>220980</xdr:colOff>
      <xdr:row>39</xdr:row>
      <xdr:rowOff>167640</xdr:rowOff>
    </xdr:from>
    <xdr:to>
      <xdr:col>3</xdr:col>
      <xdr:colOff>1562100</xdr:colOff>
      <xdr:row>39</xdr:row>
      <xdr:rowOff>1236452</xdr:rowOff>
    </xdr:to>
    <xdr:pic>
      <xdr:nvPicPr>
        <xdr:cNvPr id="29" name="Imagen 28">
          <a:extLst>
            <a:ext uri="{FF2B5EF4-FFF2-40B4-BE49-F238E27FC236}">
              <a16:creationId xmlns:a16="http://schemas.microsoft.com/office/drawing/2014/main" id="{1BCA876C-706E-37D4-737E-62041C05B13B}"/>
            </a:ext>
          </a:extLst>
        </xdr:cNvPr>
        <xdr:cNvPicPr>
          <a:picLocks noChangeAspect="1"/>
        </xdr:cNvPicPr>
      </xdr:nvPicPr>
      <xdr:blipFill>
        <a:blip xmlns:r="http://schemas.openxmlformats.org/officeDocument/2006/relationships" r:embed="rId24"/>
        <a:stretch>
          <a:fillRect/>
        </a:stretch>
      </xdr:blipFill>
      <xdr:spPr>
        <a:xfrm>
          <a:off x="1821180" y="43213020"/>
          <a:ext cx="1341120" cy="1068812"/>
        </a:xfrm>
        <a:prstGeom prst="rect">
          <a:avLst/>
        </a:prstGeom>
      </xdr:spPr>
    </xdr:pic>
    <xdr:clientData/>
  </xdr:twoCellAnchor>
  <xdr:twoCellAnchor editAs="oneCell">
    <xdr:from>
      <xdr:col>3</xdr:col>
      <xdr:colOff>129540</xdr:colOff>
      <xdr:row>40</xdr:row>
      <xdr:rowOff>281940</xdr:rowOff>
    </xdr:from>
    <xdr:to>
      <xdr:col>3</xdr:col>
      <xdr:colOff>1775460</xdr:colOff>
      <xdr:row>40</xdr:row>
      <xdr:rowOff>1793981</xdr:rowOff>
    </xdr:to>
    <xdr:pic>
      <xdr:nvPicPr>
        <xdr:cNvPr id="30" name="Imagen 29">
          <a:extLst>
            <a:ext uri="{FF2B5EF4-FFF2-40B4-BE49-F238E27FC236}">
              <a16:creationId xmlns:a16="http://schemas.microsoft.com/office/drawing/2014/main" id="{D761C744-C8FD-E136-B98E-046BF58D6828}"/>
            </a:ext>
          </a:extLst>
        </xdr:cNvPr>
        <xdr:cNvPicPr>
          <a:picLocks noChangeAspect="1"/>
        </xdr:cNvPicPr>
      </xdr:nvPicPr>
      <xdr:blipFill>
        <a:blip xmlns:r="http://schemas.openxmlformats.org/officeDocument/2006/relationships" r:embed="rId25"/>
        <a:stretch>
          <a:fillRect/>
        </a:stretch>
      </xdr:blipFill>
      <xdr:spPr>
        <a:xfrm>
          <a:off x="1729740" y="43487340"/>
          <a:ext cx="1645920" cy="1512041"/>
        </a:xfrm>
        <a:prstGeom prst="rect">
          <a:avLst/>
        </a:prstGeom>
      </xdr:spPr>
    </xdr:pic>
    <xdr:clientData/>
  </xdr:twoCellAnchor>
  <xdr:twoCellAnchor editAs="oneCell">
    <xdr:from>
      <xdr:col>3</xdr:col>
      <xdr:colOff>160020</xdr:colOff>
      <xdr:row>41</xdr:row>
      <xdr:rowOff>230393</xdr:rowOff>
    </xdr:from>
    <xdr:to>
      <xdr:col>3</xdr:col>
      <xdr:colOff>1836419</xdr:colOff>
      <xdr:row>41</xdr:row>
      <xdr:rowOff>1501140</xdr:rowOff>
    </xdr:to>
    <xdr:pic>
      <xdr:nvPicPr>
        <xdr:cNvPr id="31" name="Imagen 30">
          <a:extLst>
            <a:ext uri="{FF2B5EF4-FFF2-40B4-BE49-F238E27FC236}">
              <a16:creationId xmlns:a16="http://schemas.microsoft.com/office/drawing/2014/main" id="{E73B91F1-8AD6-ED6B-77B8-5F4EAD1F0222}"/>
            </a:ext>
          </a:extLst>
        </xdr:cNvPr>
        <xdr:cNvPicPr>
          <a:picLocks noChangeAspect="1"/>
        </xdr:cNvPicPr>
      </xdr:nvPicPr>
      <xdr:blipFill rotWithShape="1">
        <a:blip xmlns:r="http://schemas.openxmlformats.org/officeDocument/2006/relationships" r:embed="rId26"/>
        <a:srcRect l="6824"/>
        <a:stretch/>
      </xdr:blipFill>
      <xdr:spPr>
        <a:xfrm>
          <a:off x="1760220" y="57989993"/>
          <a:ext cx="1676399" cy="1270747"/>
        </a:xfrm>
        <a:prstGeom prst="rect">
          <a:avLst/>
        </a:prstGeom>
      </xdr:spPr>
    </xdr:pic>
    <xdr:clientData/>
  </xdr:twoCellAnchor>
  <xdr:twoCellAnchor editAs="oneCell">
    <xdr:from>
      <xdr:col>3</xdr:col>
      <xdr:colOff>129541</xdr:colOff>
      <xdr:row>42</xdr:row>
      <xdr:rowOff>144780</xdr:rowOff>
    </xdr:from>
    <xdr:to>
      <xdr:col>3</xdr:col>
      <xdr:colOff>1887747</xdr:colOff>
      <xdr:row>42</xdr:row>
      <xdr:rowOff>1325880</xdr:rowOff>
    </xdr:to>
    <xdr:pic>
      <xdr:nvPicPr>
        <xdr:cNvPr id="32" name="Imagen 31">
          <a:extLst>
            <a:ext uri="{FF2B5EF4-FFF2-40B4-BE49-F238E27FC236}">
              <a16:creationId xmlns:a16="http://schemas.microsoft.com/office/drawing/2014/main" id="{70B78B3C-D9EC-62E6-2CCD-9F24BEB75B22}"/>
            </a:ext>
          </a:extLst>
        </xdr:cNvPr>
        <xdr:cNvPicPr>
          <a:picLocks noChangeAspect="1"/>
        </xdr:cNvPicPr>
      </xdr:nvPicPr>
      <xdr:blipFill rotWithShape="1">
        <a:blip xmlns:r="http://schemas.openxmlformats.org/officeDocument/2006/relationships" r:embed="rId27"/>
        <a:srcRect l="8724" t="-1" b="1093"/>
        <a:stretch/>
      </xdr:blipFill>
      <xdr:spPr>
        <a:xfrm>
          <a:off x="1729741" y="47213520"/>
          <a:ext cx="1758206" cy="1181100"/>
        </a:xfrm>
        <a:prstGeom prst="rect">
          <a:avLst/>
        </a:prstGeom>
      </xdr:spPr>
    </xdr:pic>
    <xdr:clientData/>
  </xdr:twoCellAnchor>
  <xdr:twoCellAnchor editAs="oneCell">
    <xdr:from>
      <xdr:col>3</xdr:col>
      <xdr:colOff>266701</xdr:colOff>
      <xdr:row>43</xdr:row>
      <xdr:rowOff>129541</xdr:rowOff>
    </xdr:from>
    <xdr:to>
      <xdr:col>3</xdr:col>
      <xdr:colOff>1676400</xdr:colOff>
      <xdr:row>43</xdr:row>
      <xdr:rowOff>1193361</xdr:rowOff>
    </xdr:to>
    <xdr:pic>
      <xdr:nvPicPr>
        <xdr:cNvPr id="33" name="Imagen 32">
          <a:extLst>
            <a:ext uri="{FF2B5EF4-FFF2-40B4-BE49-F238E27FC236}">
              <a16:creationId xmlns:a16="http://schemas.microsoft.com/office/drawing/2014/main" id="{A68C590F-7F7B-613C-729D-DFEC535FBFA4}"/>
            </a:ext>
          </a:extLst>
        </xdr:cNvPr>
        <xdr:cNvPicPr>
          <a:picLocks noChangeAspect="1"/>
        </xdr:cNvPicPr>
      </xdr:nvPicPr>
      <xdr:blipFill rotWithShape="1">
        <a:blip xmlns:r="http://schemas.openxmlformats.org/officeDocument/2006/relationships" r:embed="rId28"/>
        <a:srcRect l="8063" t="2187"/>
        <a:stretch/>
      </xdr:blipFill>
      <xdr:spPr>
        <a:xfrm>
          <a:off x="1866901" y="48341281"/>
          <a:ext cx="1409699" cy="1063820"/>
        </a:xfrm>
        <a:prstGeom prst="rect">
          <a:avLst/>
        </a:prstGeom>
      </xdr:spPr>
    </xdr:pic>
    <xdr:clientData/>
  </xdr:twoCellAnchor>
  <xdr:twoCellAnchor editAs="oneCell">
    <xdr:from>
      <xdr:col>3</xdr:col>
      <xdr:colOff>114300</xdr:colOff>
      <xdr:row>44</xdr:row>
      <xdr:rowOff>106680</xdr:rowOff>
    </xdr:from>
    <xdr:to>
      <xdr:col>3</xdr:col>
      <xdr:colOff>1897380</xdr:colOff>
      <xdr:row>44</xdr:row>
      <xdr:rowOff>1300964</xdr:rowOff>
    </xdr:to>
    <xdr:pic>
      <xdr:nvPicPr>
        <xdr:cNvPr id="34" name="Imagen 33">
          <a:extLst>
            <a:ext uri="{FF2B5EF4-FFF2-40B4-BE49-F238E27FC236}">
              <a16:creationId xmlns:a16="http://schemas.microsoft.com/office/drawing/2014/main" id="{943DDD93-0031-67AB-DA88-ADCEF3C98DD1}"/>
            </a:ext>
          </a:extLst>
        </xdr:cNvPr>
        <xdr:cNvPicPr>
          <a:picLocks noChangeAspect="1"/>
        </xdr:cNvPicPr>
      </xdr:nvPicPr>
      <xdr:blipFill rotWithShape="1">
        <a:blip xmlns:r="http://schemas.openxmlformats.org/officeDocument/2006/relationships" r:embed="rId29"/>
        <a:srcRect l="5443" t="2513"/>
        <a:stretch/>
      </xdr:blipFill>
      <xdr:spPr>
        <a:xfrm>
          <a:off x="1714500" y="49636680"/>
          <a:ext cx="1783080" cy="1194284"/>
        </a:xfrm>
        <a:prstGeom prst="rect">
          <a:avLst/>
        </a:prstGeom>
      </xdr:spPr>
    </xdr:pic>
    <xdr:clientData/>
  </xdr:twoCellAnchor>
  <xdr:twoCellAnchor editAs="oneCell">
    <xdr:from>
      <xdr:col>3</xdr:col>
      <xdr:colOff>114300</xdr:colOff>
      <xdr:row>45</xdr:row>
      <xdr:rowOff>83821</xdr:rowOff>
    </xdr:from>
    <xdr:to>
      <xdr:col>3</xdr:col>
      <xdr:colOff>1869492</xdr:colOff>
      <xdr:row>45</xdr:row>
      <xdr:rowOff>1188721</xdr:rowOff>
    </xdr:to>
    <xdr:pic>
      <xdr:nvPicPr>
        <xdr:cNvPr id="35" name="Imagen 34">
          <a:extLst>
            <a:ext uri="{FF2B5EF4-FFF2-40B4-BE49-F238E27FC236}">
              <a16:creationId xmlns:a16="http://schemas.microsoft.com/office/drawing/2014/main" id="{0EA84B20-73E5-448E-4F16-D72F6F7FBBAA}"/>
            </a:ext>
          </a:extLst>
        </xdr:cNvPr>
        <xdr:cNvPicPr>
          <a:picLocks noChangeAspect="1"/>
        </xdr:cNvPicPr>
      </xdr:nvPicPr>
      <xdr:blipFill rotWithShape="1">
        <a:blip xmlns:r="http://schemas.openxmlformats.org/officeDocument/2006/relationships" r:embed="rId30"/>
        <a:srcRect l="4838" t="3256" r="1"/>
        <a:stretch/>
      </xdr:blipFill>
      <xdr:spPr>
        <a:xfrm>
          <a:off x="1714500" y="52075081"/>
          <a:ext cx="1755192" cy="1104900"/>
        </a:xfrm>
        <a:prstGeom prst="rect">
          <a:avLst/>
        </a:prstGeom>
      </xdr:spPr>
    </xdr:pic>
    <xdr:clientData/>
  </xdr:twoCellAnchor>
  <xdr:twoCellAnchor editAs="oneCell">
    <xdr:from>
      <xdr:col>3</xdr:col>
      <xdr:colOff>266701</xdr:colOff>
      <xdr:row>46</xdr:row>
      <xdr:rowOff>320040</xdr:rowOff>
    </xdr:from>
    <xdr:to>
      <xdr:col>3</xdr:col>
      <xdr:colOff>1668781</xdr:colOff>
      <xdr:row>46</xdr:row>
      <xdr:rowOff>1546584</xdr:rowOff>
    </xdr:to>
    <xdr:pic>
      <xdr:nvPicPr>
        <xdr:cNvPr id="36" name="Imagen 35">
          <a:extLst>
            <a:ext uri="{FF2B5EF4-FFF2-40B4-BE49-F238E27FC236}">
              <a16:creationId xmlns:a16="http://schemas.microsoft.com/office/drawing/2014/main" id="{C17BCD05-4195-65DC-A1E2-30D4970D2B54}"/>
            </a:ext>
          </a:extLst>
        </xdr:cNvPr>
        <xdr:cNvPicPr>
          <a:picLocks noChangeAspect="1"/>
        </xdr:cNvPicPr>
      </xdr:nvPicPr>
      <xdr:blipFill rotWithShape="1">
        <a:blip xmlns:r="http://schemas.openxmlformats.org/officeDocument/2006/relationships" r:embed="rId31"/>
        <a:srcRect l="10075" t="2569" b="1"/>
        <a:stretch/>
      </xdr:blipFill>
      <xdr:spPr>
        <a:xfrm>
          <a:off x="1866901" y="68823840"/>
          <a:ext cx="1402080" cy="1226544"/>
        </a:xfrm>
        <a:prstGeom prst="rect">
          <a:avLst/>
        </a:prstGeom>
      </xdr:spPr>
    </xdr:pic>
    <xdr:clientData/>
  </xdr:twoCellAnchor>
  <xdr:twoCellAnchor editAs="oneCell">
    <xdr:from>
      <xdr:col>3</xdr:col>
      <xdr:colOff>121921</xdr:colOff>
      <xdr:row>47</xdr:row>
      <xdr:rowOff>38100</xdr:rowOff>
    </xdr:from>
    <xdr:to>
      <xdr:col>3</xdr:col>
      <xdr:colOff>1790701</xdr:colOff>
      <xdr:row>47</xdr:row>
      <xdr:rowOff>1282391</xdr:rowOff>
    </xdr:to>
    <xdr:pic>
      <xdr:nvPicPr>
        <xdr:cNvPr id="37" name="Imagen 36">
          <a:extLst>
            <a:ext uri="{FF2B5EF4-FFF2-40B4-BE49-F238E27FC236}">
              <a16:creationId xmlns:a16="http://schemas.microsoft.com/office/drawing/2014/main" id="{B7C8013A-0A22-9707-E385-332A0C354E49}"/>
            </a:ext>
          </a:extLst>
        </xdr:cNvPr>
        <xdr:cNvPicPr>
          <a:picLocks noChangeAspect="1"/>
        </xdr:cNvPicPr>
      </xdr:nvPicPr>
      <xdr:blipFill rotWithShape="1">
        <a:blip xmlns:r="http://schemas.openxmlformats.org/officeDocument/2006/relationships" r:embed="rId32"/>
        <a:srcRect l="4282" t="7620"/>
        <a:stretch/>
      </xdr:blipFill>
      <xdr:spPr>
        <a:xfrm>
          <a:off x="1722121" y="53644800"/>
          <a:ext cx="1668780" cy="1244291"/>
        </a:xfrm>
        <a:prstGeom prst="rect">
          <a:avLst/>
        </a:prstGeom>
      </xdr:spPr>
    </xdr:pic>
    <xdr:clientData/>
  </xdr:twoCellAnchor>
  <xdr:oneCellAnchor>
    <xdr:from>
      <xdr:col>3</xdr:col>
      <xdr:colOff>228600</xdr:colOff>
      <xdr:row>48</xdr:row>
      <xdr:rowOff>360073</xdr:rowOff>
    </xdr:from>
    <xdr:ext cx="1539239" cy="1346531"/>
    <xdr:pic>
      <xdr:nvPicPr>
        <xdr:cNvPr id="38" name="Imagen 37">
          <a:extLst>
            <a:ext uri="{FF2B5EF4-FFF2-40B4-BE49-F238E27FC236}">
              <a16:creationId xmlns:a16="http://schemas.microsoft.com/office/drawing/2014/main" id="{1CE96AE2-1820-4149-A079-C1E4FC793B2D}"/>
            </a:ext>
          </a:extLst>
        </xdr:cNvPr>
        <xdr:cNvPicPr>
          <a:picLocks noChangeAspect="1"/>
        </xdr:cNvPicPr>
      </xdr:nvPicPr>
      <xdr:blipFill rotWithShape="1">
        <a:blip xmlns:r="http://schemas.openxmlformats.org/officeDocument/2006/relationships" r:embed="rId31"/>
        <a:srcRect l="10075" t="2569" b="1"/>
        <a:stretch/>
      </xdr:blipFill>
      <xdr:spPr>
        <a:xfrm>
          <a:off x="1828800" y="73115833"/>
          <a:ext cx="1539239" cy="1346531"/>
        </a:xfrm>
        <a:prstGeom prst="rect">
          <a:avLst/>
        </a:prstGeom>
      </xdr:spPr>
    </xdr:pic>
    <xdr:clientData/>
  </xdr:oneCellAnchor>
  <xdr:oneCellAnchor>
    <xdr:from>
      <xdr:col>3</xdr:col>
      <xdr:colOff>175261</xdr:colOff>
      <xdr:row>49</xdr:row>
      <xdr:rowOff>518160</xdr:rowOff>
    </xdr:from>
    <xdr:ext cx="1668780" cy="1244291"/>
    <xdr:pic>
      <xdr:nvPicPr>
        <xdr:cNvPr id="39" name="Imagen 38">
          <a:extLst>
            <a:ext uri="{FF2B5EF4-FFF2-40B4-BE49-F238E27FC236}">
              <a16:creationId xmlns:a16="http://schemas.microsoft.com/office/drawing/2014/main" id="{FB2ED395-67F5-4A83-B8B3-0ADF2A6BB1CB}"/>
            </a:ext>
          </a:extLst>
        </xdr:cNvPr>
        <xdr:cNvPicPr>
          <a:picLocks noChangeAspect="1"/>
        </xdr:cNvPicPr>
      </xdr:nvPicPr>
      <xdr:blipFill rotWithShape="1">
        <a:blip xmlns:r="http://schemas.openxmlformats.org/officeDocument/2006/relationships" r:embed="rId32"/>
        <a:srcRect l="4282" t="7620"/>
        <a:stretch/>
      </xdr:blipFill>
      <xdr:spPr>
        <a:xfrm>
          <a:off x="1775461" y="75537060"/>
          <a:ext cx="1668780" cy="1244291"/>
        </a:xfrm>
        <a:prstGeom prst="rect">
          <a:avLst/>
        </a:prstGeom>
      </xdr:spPr>
    </xdr:pic>
    <xdr:clientData/>
  </xdr:oneCellAnchor>
  <xdr:twoCellAnchor editAs="oneCell">
    <xdr:from>
      <xdr:col>3</xdr:col>
      <xdr:colOff>76200</xdr:colOff>
      <xdr:row>50</xdr:row>
      <xdr:rowOff>499506</xdr:rowOff>
    </xdr:from>
    <xdr:to>
      <xdr:col>3</xdr:col>
      <xdr:colOff>1760220</xdr:colOff>
      <xdr:row>50</xdr:row>
      <xdr:rowOff>1685695</xdr:rowOff>
    </xdr:to>
    <xdr:pic>
      <xdr:nvPicPr>
        <xdr:cNvPr id="40" name="Imagen 39">
          <a:extLst>
            <a:ext uri="{FF2B5EF4-FFF2-40B4-BE49-F238E27FC236}">
              <a16:creationId xmlns:a16="http://schemas.microsoft.com/office/drawing/2014/main" id="{44707398-9A83-1914-5301-DC54DD7A5B5D}"/>
            </a:ext>
          </a:extLst>
        </xdr:cNvPr>
        <xdr:cNvPicPr>
          <a:picLocks noChangeAspect="1"/>
        </xdr:cNvPicPr>
      </xdr:nvPicPr>
      <xdr:blipFill>
        <a:blip xmlns:r="http://schemas.openxmlformats.org/officeDocument/2006/relationships" r:embed="rId33"/>
        <a:stretch>
          <a:fillRect/>
        </a:stretch>
      </xdr:blipFill>
      <xdr:spPr>
        <a:xfrm>
          <a:off x="1676400" y="77880606"/>
          <a:ext cx="1684020" cy="1186189"/>
        </a:xfrm>
        <a:prstGeom prst="rect">
          <a:avLst/>
        </a:prstGeom>
      </xdr:spPr>
    </xdr:pic>
    <xdr:clientData/>
  </xdr:twoCellAnchor>
  <xdr:twoCellAnchor editAs="oneCell">
    <xdr:from>
      <xdr:col>3</xdr:col>
      <xdr:colOff>30481</xdr:colOff>
      <xdr:row>51</xdr:row>
      <xdr:rowOff>274320</xdr:rowOff>
    </xdr:from>
    <xdr:to>
      <xdr:col>3</xdr:col>
      <xdr:colOff>1905001</xdr:colOff>
      <xdr:row>51</xdr:row>
      <xdr:rowOff>1337493</xdr:rowOff>
    </xdr:to>
    <xdr:pic>
      <xdr:nvPicPr>
        <xdr:cNvPr id="41" name="Imagen 40">
          <a:extLst>
            <a:ext uri="{FF2B5EF4-FFF2-40B4-BE49-F238E27FC236}">
              <a16:creationId xmlns:a16="http://schemas.microsoft.com/office/drawing/2014/main" id="{7CCD2A0F-7334-3F9C-50DF-350FB28F1ECA}"/>
            </a:ext>
          </a:extLst>
        </xdr:cNvPr>
        <xdr:cNvPicPr>
          <a:picLocks noChangeAspect="1"/>
        </xdr:cNvPicPr>
      </xdr:nvPicPr>
      <xdr:blipFill rotWithShape="1">
        <a:blip xmlns:r="http://schemas.openxmlformats.org/officeDocument/2006/relationships" r:embed="rId34"/>
        <a:srcRect l="4706" t="9713"/>
        <a:stretch/>
      </xdr:blipFill>
      <xdr:spPr>
        <a:xfrm>
          <a:off x="1630681" y="59489340"/>
          <a:ext cx="1874520" cy="1063173"/>
        </a:xfrm>
        <a:prstGeom prst="rect">
          <a:avLst/>
        </a:prstGeom>
      </xdr:spPr>
    </xdr:pic>
    <xdr:clientData/>
  </xdr:twoCellAnchor>
  <xdr:twoCellAnchor editAs="oneCell">
    <xdr:from>
      <xdr:col>3</xdr:col>
      <xdr:colOff>228600</xdr:colOff>
      <xdr:row>52</xdr:row>
      <xdr:rowOff>640080</xdr:rowOff>
    </xdr:from>
    <xdr:to>
      <xdr:col>4</xdr:col>
      <xdr:colOff>3567</xdr:colOff>
      <xdr:row>52</xdr:row>
      <xdr:rowOff>2177221</xdr:rowOff>
    </xdr:to>
    <xdr:pic>
      <xdr:nvPicPr>
        <xdr:cNvPr id="42" name="Imagen 41">
          <a:extLst>
            <a:ext uri="{FF2B5EF4-FFF2-40B4-BE49-F238E27FC236}">
              <a16:creationId xmlns:a16="http://schemas.microsoft.com/office/drawing/2014/main" id="{A32328EF-51B9-110D-DE2C-DC588FB6E902}"/>
            </a:ext>
          </a:extLst>
        </xdr:cNvPr>
        <xdr:cNvPicPr>
          <a:picLocks noChangeAspect="1"/>
        </xdr:cNvPicPr>
      </xdr:nvPicPr>
      <xdr:blipFill rotWithShape="1">
        <a:blip xmlns:r="http://schemas.openxmlformats.org/officeDocument/2006/relationships" r:embed="rId35"/>
        <a:srcRect l="12551" t="982"/>
        <a:stretch/>
      </xdr:blipFill>
      <xdr:spPr>
        <a:xfrm>
          <a:off x="1828800" y="82494120"/>
          <a:ext cx="1699017" cy="1537141"/>
        </a:xfrm>
        <a:prstGeom prst="rect">
          <a:avLst/>
        </a:prstGeom>
      </xdr:spPr>
    </xdr:pic>
    <xdr:clientData/>
  </xdr:twoCellAnchor>
  <xdr:twoCellAnchor editAs="oneCell">
    <xdr:from>
      <xdr:col>3</xdr:col>
      <xdr:colOff>53616</xdr:colOff>
      <xdr:row>53</xdr:row>
      <xdr:rowOff>647700</xdr:rowOff>
    </xdr:from>
    <xdr:to>
      <xdr:col>3</xdr:col>
      <xdr:colOff>1760221</xdr:colOff>
      <xdr:row>53</xdr:row>
      <xdr:rowOff>1790024</xdr:rowOff>
    </xdr:to>
    <xdr:pic>
      <xdr:nvPicPr>
        <xdr:cNvPr id="43" name="Imagen 42">
          <a:extLst>
            <a:ext uri="{FF2B5EF4-FFF2-40B4-BE49-F238E27FC236}">
              <a16:creationId xmlns:a16="http://schemas.microsoft.com/office/drawing/2014/main" id="{BB5989DC-B2CE-E17D-82A2-E9E6B6162DFD}"/>
            </a:ext>
          </a:extLst>
        </xdr:cNvPr>
        <xdr:cNvPicPr>
          <a:picLocks noChangeAspect="1"/>
        </xdr:cNvPicPr>
      </xdr:nvPicPr>
      <xdr:blipFill>
        <a:blip xmlns:r="http://schemas.openxmlformats.org/officeDocument/2006/relationships" r:embed="rId36"/>
        <a:stretch>
          <a:fillRect/>
        </a:stretch>
      </xdr:blipFill>
      <xdr:spPr>
        <a:xfrm>
          <a:off x="1653816" y="84879180"/>
          <a:ext cx="1706605" cy="1142324"/>
        </a:xfrm>
        <a:prstGeom prst="rect">
          <a:avLst/>
        </a:prstGeom>
      </xdr:spPr>
    </xdr:pic>
    <xdr:clientData/>
  </xdr:twoCellAnchor>
  <xdr:twoCellAnchor editAs="oneCell">
    <xdr:from>
      <xdr:col>3</xdr:col>
      <xdr:colOff>68580</xdr:colOff>
      <xdr:row>54</xdr:row>
      <xdr:rowOff>236221</xdr:rowOff>
    </xdr:from>
    <xdr:to>
      <xdr:col>3</xdr:col>
      <xdr:colOff>1837388</xdr:colOff>
      <xdr:row>54</xdr:row>
      <xdr:rowOff>1447800</xdr:rowOff>
    </xdr:to>
    <xdr:pic>
      <xdr:nvPicPr>
        <xdr:cNvPr id="3" name="Imagen 2">
          <a:extLst>
            <a:ext uri="{FF2B5EF4-FFF2-40B4-BE49-F238E27FC236}">
              <a16:creationId xmlns:a16="http://schemas.microsoft.com/office/drawing/2014/main" id="{C3206DC2-2159-B3FA-7778-33CB96279987}"/>
            </a:ext>
          </a:extLst>
        </xdr:cNvPr>
        <xdr:cNvPicPr>
          <a:picLocks noChangeAspect="1"/>
        </xdr:cNvPicPr>
      </xdr:nvPicPr>
      <xdr:blipFill rotWithShape="1">
        <a:blip xmlns:r="http://schemas.openxmlformats.org/officeDocument/2006/relationships" r:embed="rId37"/>
        <a:srcRect l="10190" t="1" b="1942"/>
        <a:stretch/>
      </xdr:blipFill>
      <xdr:spPr>
        <a:xfrm>
          <a:off x="1668780" y="65135761"/>
          <a:ext cx="1768808" cy="1211579"/>
        </a:xfrm>
        <a:prstGeom prst="rect">
          <a:avLst/>
        </a:prstGeom>
      </xdr:spPr>
    </xdr:pic>
    <xdr:clientData/>
  </xdr:twoCellAnchor>
  <xdr:twoCellAnchor editAs="oneCell">
    <xdr:from>
      <xdr:col>3</xdr:col>
      <xdr:colOff>236220</xdr:colOff>
      <xdr:row>55</xdr:row>
      <xdr:rowOff>467145</xdr:rowOff>
    </xdr:from>
    <xdr:to>
      <xdr:col>3</xdr:col>
      <xdr:colOff>1760220</xdr:colOff>
      <xdr:row>55</xdr:row>
      <xdr:rowOff>2262365</xdr:rowOff>
    </xdr:to>
    <xdr:pic>
      <xdr:nvPicPr>
        <xdr:cNvPr id="4" name="Imagen 3">
          <a:extLst>
            <a:ext uri="{FF2B5EF4-FFF2-40B4-BE49-F238E27FC236}">
              <a16:creationId xmlns:a16="http://schemas.microsoft.com/office/drawing/2014/main" id="{B9404A82-92AC-41A9-F9E5-4D0D83ECB002}"/>
            </a:ext>
          </a:extLst>
        </xdr:cNvPr>
        <xdr:cNvPicPr>
          <a:picLocks noChangeAspect="1"/>
        </xdr:cNvPicPr>
      </xdr:nvPicPr>
      <xdr:blipFill>
        <a:blip xmlns:r="http://schemas.openxmlformats.org/officeDocument/2006/relationships" r:embed="rId38"/>
        <a:stretch>
          <a:fillRect/>
        </a:stretch>
      </xdr:blipFill>
      <xdr:spPr>
        <a:xfrm>
          <a:off x="1836420" y="89872605"/>
          <a:ext cx="1524000" cy="1795220"/>
        </a:xfrm>
        <a:prstGeom prst="rect">
          <a:avLst/>
        </a:prstGeom>
      </xdr:spPr>
    </xdr:pic>
    <xdr:clientData/>
  </xdr:twoCellAnchor>
  <xdr:twoCellAnchor editAs="oneCell">
    <xdr:from>
      <xdr:col>3</xdr:col>
      <xdr:colOff>198120</xdr:colOff>
      <xdr:row>56</xdr:row>
      <xdr:rowOff>144780</xdr:rowOff>
    </xdr:from>
    <xdr:to>
      <xdr:col>3</xdr:col>
      <xdr:colOff>1757050</xdr:colOff>
      <xdr:row>56</xdr:row>
      <xdr:rowOff>1638300</xdr:rowOff>
    </xdr:to>
    <xdr:pic>
      <xdr:nvPicPr>
        <xdr:cNvPr id="5" name="Imagen 4">
          <a:extLst>
            <a:ext uri="{FF2B5EF4-FFF2-40B4-BE49-F238E27FC236}">
              <a16:creationId xmlns:a16="http://schemas.microsoft.com/office/drawing/2014/main" id="{223295F2-8584-86AA-985C-7656EE81D736}"/>
            </a:ext>
          </a:extLst>
        </xdr:cNvPr>
        <xdr:cNvPicPr>
          <a:picLocks noChangeAspect="1"/>
        </xdr:cNvPicPr>
      </xdr:nvPicPr>
      <xdr:blipFill>
        <a:blip xmlns:r="http://schemas.openxmlformats.org/officeDocument/2006/relationships" r:embed="rId39"/>
        <a:stretch>
          <a:fillRect/>
        </a:stretch>
      </xdr:blipFill>
      <xdr:spPr>
        <a:xfrm>
          <a:off x="1798320" y="92765880"/>
          <a:ext cx="1558930" cy="1493520"/>
        </a:xfrm>
        <a:prstGeom prst="rect">
          <a:avLst/>
        </a:prstGeom>
      </xdr:spPr>
    </xdr:pic>
    <xdr:clientData/>
  </xdr:twoCellAnchor>
  <xdr:twoCellAnchor editAs="oneCell">
    <xdr:from>
      <xdr:col>3</xdr:col>
      <xdr:colOff>205740</xdr:colOff>
      <xdr:row>57</xdr:row>
      <xdr:rowOff>251460</xdr:rowOff>
    </xdr:from>
    <xdr:to>
      <xdr:col>3</xdr:col>
      <xdr:colOff>1643835</xdr:colOff>
      <xdr:row>57</xdr:row>
      <xdr:rowOff>1537174</xdr:rowOff>
    </xdr:to>
    <xdr:pic>
      <xdr:nvPicPr>
        <xdr:cNvPr id="44" name="Imagen 43">
          <a:extLst>
            <a:ext uri="{FF2B5EF4-FFF2-40B4-BE49-F238E27FC236}">
              <a16:creationId xmlns:a16="http://schemas.microsoft.com/office/drawing/2014/main" id="{353C332A-ED49-0657-006E-F5F616197737}"/>
            </a:ext>
          </a:extLst>
        </xdr:cNvPr>
        <xdr:cNvPicPr>
          <a:picLocks noChangeAspect="1"/>
        </xdr:cNvPicPr>
      </xdr:nvPicPr>
      <xdr:blipFill>
        <a:blip xmlns:r="http://schemas.openxmlformats.org/officeDocument/2006/relationships" r:embed="rId40"/>
        <a:stretch>
          <a:fillRect/>
        </a:stretch>
      </xdr:blipFill>
      <xdr:spPr>
        <a:xfrm>
          <a:off x="1805940" y="70111620"/>
          <a:ext cx="1438095" cy="1285714"/>
        </a:xfrm>
        <a:prstGeom prst="rect">
          <a:avLst/>
        </a:prstGeom>
      </xdr:spPr>
    </xdr:pic>
    <xdr:clientData/>
  </xdr:twoCellAnchor>
  <xdr:twoCellAnchor editAs="oneCell">
    <xdr:from>
      <xdr:col>3</xdr:col>
      <xdr:colOff>205740</xdr:colOff>
      <xdr:row>58</xdr:row>
      <xdr:rowOff>464820</xdr:rowOff>
    </xdr:from>
    <xdr:to>
      <xdr:col>3</xdr:col>
      <xdr:colOff>1783080</xdr:colOff>
      <xdr:row>58</xdr:row>
      <xdr:rowOff>1947520</xdr:rowOff>
    </xdr:to>
    <xdr:pic>
      <xdr:nvPicPr>
        <xdr:cNvPr id="45" name="Imagen 44">
          <a:extLst>
            <a:ext uri="{FF2B5EF4-FFF2-40B4-BE49-F238E27FC236}">
              <a16:creationId xmlns:a16="http://schemas.microsoft.com/office/drawing/2014/main" id="{E8A05A15-F86F-DC3D-D691-0B40ECC41ABD}"/>
            </a:ext>
          </a:extLst>
        </xdr:cNvPr>
        <xdr:cNvPicPr>
          <a:picLocks noChangeAspect="1"/>
        </xdr:cNvPicPr>
      </xdr:nvPicPr>
      <xdr:blipFill>
        <a:blip xmlns:r="http://schemas.openxmlformats.org/officeDocument/2006/relationships" r:embed="rId41"/>
        <a:stretch>
          <a:fillRect/>
        </a:stretch>
      </xdr:blipFill>
      <xdr:spPr>
        <a:xfrm>
          <a:off x="1805940" y="98435160"/>
          <a:ext cx="1577340" cy="1482700"/>
        </a:xfrm>
        <a:prstGeom prst="rect">
          <a:avLst/>
        </a:prstGeom>
      </xdr:spPr>
    </xdr:pic>
    <xdr:clientData/>
  </xdr:twoCellAnchor>
  <xdr:twoCellAnchor editAs="oneCell">
    <xdr:from>
      <xdr:col>3</xdr:col>
      <xdr:colOff>152400</xdr:colOff>
      <xdr:row>59</xdr:row>
      <xdr:rowOff>129540</xdr:rowOff>
    </xdr:from>
    <xdr:to>
      <xdr:col>3</xdr:col>
      <xdr:colOff>1645920</xdr:colOff>
      <xdr:row>59</xdr:row>
      <xdr:rowOff>1943891</xdr:rowOff>
    </xdr:to>
    <xdr:pic>
      <xdr:nvPicPr>
        <xdr:cNvPr id="46" name="Imagen 45">
          <a:extLst>
            <a:ext uri="{FF2B5EF4-FFF2-40B4-BE49-F238E27FC236}">
              <a16:creationId xmlns:a16="http://schemas.microsoft.com/office/drawing/2014/main" id="{18342E72-6FE8-8C89-3E18-267348739883}"/>
            </a:ext>
          </a:extLst>
        </xdr:cNvPr>
        <xdr:cNvPicPr>
          <a:picLocks noChangeAspect="1"/>
        </xdr:cNvPicPr>
      </xdr:nvPicPr>
      <xdr:blipFill>
        <a:blip xmlns:r="http://schemas.openxmlformats.org/officeDocument/2006/relationships" r:embed="rId42"/>
        <a:stretch>
          <a:fillRect/>
        </a:stretch>
      </xdr:blipFill>
      <xdr:spPr>
        <a:xfrm>
          <a:off x="1752600" y="100454460"/>
          <a:ext cx="1493520" cy="1814351"/>
        </a:xfrm>
        <a:prstGeom prst="rect">
          <a:avLst/>
        </a:prstGeom>
      </xdr:spPr>
    </xdr:pic>
    <xdr:clientData/>
  </xdr:twoCellAnchor>
  <xdr:twoCellAnchor editAs="oneCell">
    <xdr:from>
      <xdr:col>3</xdr:col>
      <xdr:colOff>91440</xdr:colOff>
      <xdr:row>60</xdr:row>
      <xdr:rowOff>373380</xdr:rowOff>
    </xdr:from>
    <xdr:to>
      <xdr:col>3</xdr:col>
      <xdr:colOff>1836182</xdr:colOff>
      <xdr:row>60</xdr:row>
      <xdr:rowOff>1524000</xdr:rowOff>
    </xdr:to>
    <xdr:pic>
      <xdr:nvPicPr>
        <xdr:cNvPr id="47" name="Imagen 46">
          <a:extLst>
            <a:ext uri="{FF2B5EF4-FFF2-40B4-BE49-F238E27FC236}">
              <a16:creationId xmlns:a16="http://schemas.microsoft.com/office/drawing/2014/main" id="{F045A7AC-EFD7-19A0-827D-5533B6452EAC}"/>
            </a:ext>
          </a:extLst>
        </xdr:cNvPr>
        <xdr:cNvPicPr>
          <a:picLocks noChangeAspect="1"/>
        </xdr:cNvPicPr>
      </xdr:nvPicPr>
      <xdr:blipFill rotWithShape="1">
        <a:blip xmlns:r="http://schemas.openxmlformats.org/officeDocument/2006/relationships" r:embed="rId43"/>
        <a:srcRect l="8401" b="2568"/>
        <a:stretch/>
      </xdr:blipFill>
      <xdr:spPr>
        <a:xfrm>
          <a:off x="1691640" y="102824280"/>
          <a:ext cx="1744742" cy="1150620"/>
        </a:xfrm>
        <a:prstGeom prst="rect">
          <a:avLst/>
        </a:prstGeom>
      </xdr:spPr>
    </xdr:pic>
    <xdr:clientData/>
  </xdr:twoCellAnchor>
  <xdr:twoCellAnchor editAs="oneCell">
    <xdr:from>
      <xdr:col>3</xdr:col>
      <xdr:colOff>266700</xdr:colOff>
      <xdr:row>61</xdr:row>
      <xdr:rowOff>883920</xdr:rowOff>
    </xdr:from>
    <xdr:to>
      <xdr:col>3</xdr:col>
      <xdr:colOff>1790510</xdr:colOff>
      <xdr:row>61</xdr:row>
      <xdr:rowOff>2217253</xdr:rowOff>
    </xdr:to>
    <xdr:pic>
      <xdr:nvPicPr>
        <xdr:cNvPr id="48" name="Imagen 47">
          <a:extLst>
            <a:ext uri="{FF2B5EF4-FFF2-40B4-BE49-F238E27FC236}">
              <a16:creationId xmlns:a16="http://schemas.microsoft.com/office/drawing/2014/main" id="{24AC6913-C7B0-2271-025F-0C34D1568CCB}"/>
            </a:ext>
          </a:extLst>
        </xdr:cNvPr>
        <xdr:cNvPicPr>
          <a:picLocks noChangeAspect="1"/>
        </xdr:cNvPicPr>
      </xdr:nvPicPr>
      <xdr:blipFill>
        <a:blip xmlns:r="http://schemas.openxmlformats.org/officeDocument/2006/relationships" r:embed="rId44"/>
        <a:stretch>
          <a:fillRect/>
        </a:stretch>
      </xdr:blipFill>
      <xdr:spPr>
        <a:xfrm>
          <a:off x="1866900" y="105674160"/>
          <a:ext cx="1523810" cy="1333333"/>
        </a:xfrm>
        <a:prstGeom prst="rect">
          <a:avLst/>
        </a:prstGeom>
      </xdr:spPr>
    </xdr:pic>
    <xdr:clientData/>
  </xdr:twoCellAnchor>
  <xdr:twoCellAnchor editAs="oneCell">
    <xdr:from>
      <xdr:col>3</xdr:col>
      <xdr:colOff>99060</xdr:colOff>
      <xdr:row>62</xdr:row>
      <xdr:rowOff>518161</xdr:rowOff>
    </xdr:from>
    <xdr:to>
      <xdr:col>3</xdr:col>
      <xdr:colOff>1838090</xdr:colOff>
      <xdr:row>62</xdr:row>
      <xdr:rowOff>1836421</xdr:rowOff>
    </xdr:to>
    <xdr:pic>
      <xdr:nvPicPr>
        <xdr:cNvPr id="49" name="Imagen 48">
          <a:extLst>
            <a:ext uri="{FF2B5EF4-FFF2-40B4-BE49-F238E27FC236}">
              <a16:creationId xmlns:a16="http://schemas.microsoft.com/office/drawing/2014/main" id="{A6328D06-AE58-A5EC-C27A-29E398255684}"/>
            </a:ext>
          </a:extLst>
        </xdr:cNvPr>
        <xdr:cNvPicPr>
          <a:picLocks noChangeAspect="1"/>
        </xdr:cNvPicPr>
      </xdr:nvPicPr>
      <xdr:blipFill rotWithShape="1">
        <a:blip xmlns:r="http://schemas.openxmlformats.org/officeDocument/2006/relationships" r:embed="rId45"/>
        <a:srcRect l="7311" b="2523"/>
        <a:stretch/>
      </xdr:blipFill>
      <xdr:spPr>
        <a:xfrm>
          <a:off x="1699260" y="108082081"/>
          <a:ext cx="1739030" cy="1318260"/>
        </a:xfrm>
        <a:prstGeom prst="rect">
          <a:avLst/>
        </a:prstGeom>
      </xdr:spPr>
    </xdr:pic>
    <xdr:clientData/>
  </xdr:twoCellAnchor>
  <xdr:twoCellAnchor editAs="oneCell">
    <xdr:from>
      <xdr:col>3</xdr:col>
      <xdr:colOff>45720</xdr:colOff>
      <xdr:row>63</xdr:row>
      <xdr:rowOff>701040</xdr:rowOff>
    </xdr:from>
    <xdr:to>
      <xdr:col>3</xdr:col>
      <xdr:colOff>1868013</xdr:colOff>
      <xdr:row>63</xdr:row>
      <xdr:rowOff>1943100</xdr:rowOff>
    </xdr:to>
    <xdr:pic>
      <xdr:nvPicPr>
        <xdr:cNvPr id="50" name="Imagen 49">
          <a:extLst>
            <a:ext uri="{FF2B5EF4-FFF2-40B4-BE49-F238E27FC236}">
              <a16:creationId xmlns:a16="http://schemas.microsoft.com/office/drawing/2014/main" id="{45D273DE-1B74-67C7-1C13-8B06B2CD686D}"/>
            </a:ext>
          </a:extLst>
        </xdr:cNvPr>
        <xdr:cNvPicPr>
          <a:picLocks noChangeAspect="1"/>
        </xdr:cNvPicPr>
      </xdr:nvPicPr>
      <xdr:blipFill>
        <a:blip xmlns:r="http://schemas.openxmlformats.org/officeDocument/2006/relationships" r:embed="rId46"/>
        <a:stretch>
          <a:fillRect/>
        </a:stretch>
      </xdr:blipFill>
      <xdr:spPr>
        <a:xfrm>
          <a:off x="1645920" y="111038640"/>
          <a:ext cx="1822293" cy="1242060"/>
        </a:xfrm>
        <a:prstGeom prst="rect">
          <a:avLst/>
        </a:prstGeom>
      </xdr:spPr>
    </xdr:pic>
    <xdr:clientData/>
  </xdr:twoCellAnchor>
  <xdr:twoCellAnchor editAs="oneCell">
    <xdr:from>
      <xdr:col>3</xdr:col>
      <xdr:colOff>160020</xdr:colOff>
      <xdr:row>64</xdr:row>
      <xdr:rowOff>335280</xdr:rowOff>
    </xdr:from>
    <xdr:to>
      <xdr:col>3</xdr:col>
      <xdr:colOff>1893330</xdr:colOff>
      <xdr:row>64</xdr:row>
      <xdr:rowOff>1691640</xdr:rowOff>
    </xdr:to>
    <xdr:pic>
      <xdr:nvPicPr>
        <xdr:cNvPr id="51" name="Imagen 50">
          <a:extLst>
            <a:ext uri="{FF2B5EF4-FFF2-40B4-BE49-F238E27FC236}">
              <a16:creationId xmlns:a16="http://schemas.microsoft.com/office/drawing/2014/main" id="{4F34909C-C9D3-A6C6-3ACA-16C55D322B3C}"/>
            </a:ext>
          </a:extLst>
        </xdr:cNvPr>
        <xdr:cNvPicPr>
          <a:picLocks noChangeAspect="1"/>
        </xdr:cNvPicPr>
      </xdr:nvPicPr>
      <xdr:blipFill rotWithShape="1">
        <a:blip xmlns:r="http://schemas.openxmlformats.org/officeDocument/2006/relationships" r:embed="rId47"/>
        <a:srcRect l="9902" t="-1" b="3117"/>
        <a:stretch/>
      </xdr:blipFill>
      <xdr:spPr>
        <a:xfrm>
          <a:off x="1760220" y="113240820"/>
          <a:ext cx="1733310" cy="1356360"/>
        </a:xfrm>
        <a:prstGeom prst="rect">
          <a:avLst/>
        </a:prstGeom>
      </xdr:spPr>
    </xdr:pic>
    <xdr:clientData/>
  </xdr:twoCellAnchor>
  <xdr:twoCellAnchor editAs="oneCell">
    <xdr:from>
      <xdr:col>3</xdr:col>
      <xdr:colOff>68580</xdr:colOff>
      <xdr:row>65</xdr:row>
      <xdr:rowOff>518161</xdr:rowOff>
    </xdr:from>
    <xdr:to>
      <xdr:col>3</xdr:col>
      <xdr:colOff>1792561</xdr:colOff>
      <xdr:row>65</xdr:row>
      <xdr:rowOff>1630681</xdr:rowOff>
    </xdr:to>
    <xdr:pic>
      <xdr:nvPicPr>
        <xdr:cNvPr id="52" name="Imagen 51">
          <a:extLst>
            <a:ext uri="{FF2B5EF4-FFF2-40B4-BE49-F238E27FC236}">
              <a16:creationId xmlns:a16="http://schemas.microsoft.com/office/drawing/2014/main" id="{E4CED364-E0BE-C7F9-722C-CE5116F0B171}"/>
            </a:ext>
          </a:extLst>
        </xdr:cNvPr>
        <xdr:cNvPicPr>
          <a:picLocks noChangeAspect="1"/>
        </xdr:cNvPicPr>
      </xdr:nvPicPr>
      <xdr:blipFill>
        <a:blip xmlns:r="http://schemas.openxmlformats.org/officeDocument/2006/relationships" r:embed="rId48"/>
        <a:stretch>
          <a:fillRect/>
        </a:stretch>
      </xdr:blipFill>
      <xdr:spPr>
        <a:xfrm>
          <a:off x="1668780" y="116006881"/>
          <a:ext cx="1723981" cy="1112520"/>
        </a:xfrm>
        <a:prstGeom prst="rect">
          <a:avLst/>
        </a:prstGeom>
      </xdr:spPr>
    </xdr:pic>
    <xdr:clientData/>
  </xdr:twoCellAnchor>
  <xdr:twoCellAnchor editAs="oneCell">
    <xdr:from>
      <xdr:col>3</xdr:col>
      <xdr:colOff>83821</xdr:colOff>
      <xdr:row>66</xdr:row>
      <xdr:rowOff>563880</xdr:rowOff>
    </xdr:from>
    <xdr:to>
      <xdr:col>3</xdr:col>
      <xdr:colOff>1752601</xdr:colOff>
      <xdr:row>66</xdr:row>
      <xdr:rowOff>1670887</xdr:rowOff>
    </xdr:to>
    <xdr:pic>
      <xdr:nvPicPr>
        <xdr:cNvPr id="53" name="Imagen 52">
          <a:extLst>
            <a:ext uri="{FF2B5EF4-FFF2-40B4-BE49-F238E27FC236}">
              <a16:creationId xmlns:a16="http://schemas.microsoft.com/office/drawing/2014/main" id="{BD44C953-F2D2-1074-3287-FA27FF4B8E0F}"/>
            </a:ext>
          </a:extLst>
        </xdr:cNvPr>
        <xdr:cNvPicPr>
          <a:picLocks noChangeAspect="1"/>
        </xdr:cNvPicPr>
      </xdr:nvPicPr>
      <xdr:blipFill rotWithShape="1">
        <a:blip xmlns:r="http://schemas.openxmlformats.org/officeDocument/2006/relationships" r:embed="rId49"/>
        <a:srcRect l="5025" b="3395"/>
        <a:stretch/>
      </xdr:blipFill>
      <xdr:spPr>
        <a:xfrm>
          <a:off x="1684021" y="118689120"/>
          <a:ext cx="1668780" cy="1107007"/>
        </a:xfrm>
        <a:prstGeom prst="rect">
          <a:avLst/>
        </a:prstGeom>
      </xdr:spPr>
    </xdr:pic>
    <xdr:clientData/>
  </xdr:twoCellAnchor>
  <xdr:twoCellAnchor editAs="oneCell">
    <xdr:from>
      <xdr:col>3</xdr:col>
      <xdr:colOff>114299</xdr:colOff>
      <xdr:row>67</xdr:row>
      <xdr:rowOff>495300</xdr:rowOff>
    </xdr:from>
    <xdr:to>
      <xdr:col>3</xdr:col>
      <xdr:colOff>1856652</xdr:colOff>
      <xdr:row>67</xdr:row>
      <xdr:rowOff>2091521</xdr:rowOff>
    </xdr:to>
    <xdr:pic>
      <xdr:nvPicPr>
        <xdr:cNvPr id="54" name="Imagen 53">
          <a:extLst>
            <a:ext uri="{FF2B5EF4-FFF2-40B4-BE49-F238E27FC236}">
              <a16:creationId xmlns:a16="http://schemas.microsoft.com/office/drawing/2014/main" id="{54BA737A-E222-A3FC-6100-7C6B0C120C2A}"/>
            </a:ext>
          </a:extLst>
        </xdr:cNvPr>
        <xdr:cNvPicPr>
          <a:picLocks noChangeAspect="1"/>
        </xdr:cNvPicPr>
      </xdr:nvPicPr>
      <xdr:blipFill>
        <a:blip xmlns:r="http://schemas.openxmlformats.org/officeDocument/2006/relationships" r:embed="rId50"/>
        <a:stretch>
          <a:fillRect/>
        </a:stretch>
      </xdr:blipFill>
      <xdr:spPr>
        <a:xfrm>
          <a:off x="1714499" y="121272300"/>
          <a:ext cx="1742353" cy="1596221"/>
        </a:xfrm>
        <a:prstGeom prst="rect">
          <a:avLst/>
        </a:prstGeom>
      </xdr:spPr>
    </xdr:pic>
    <xdr:clientData/>
  </xdr:twoCellAnchor>
  <xdr:twoCellAnchor editAs="oneCell">
    <xdr:from>
      <xdr:col>3</xdr:col>
      <xdr:colOff>121377</xdr:colOff>
      <xdr:row>68</xdr:row>
      <xdr:rowOff>586740</xdr:rowOff>
    </xdr:from>
    <xdr:to>
      <xdr:col>3</xdr:col>
      <xdr:colOff>1821180</xdr:colOff>
      <xdr:row>68</xdr:row>
      <xdr:rowOff>2112468</xdr:rowOff>
    </xdr:to>
    <xdr:pic>
      <xdr:nvPicPr>
        <xdr:cNvPr id="55" name="Imagen 54">
          <a:extLst>
            <a:ext uri="{FF2B5EF4-FFF2-40B4-BE49-F238E27FC236}">
              <a16:creationId xmlns:a16="http://schemas.microsoft.com/office/drawing/2014/main" id="{465D9991-1F11-0114-EFBC-9812210C8679}"/>
            </a:ext>
          </a:extLst>
        </xdr:cNvPr>
        <xdr:cNvPicPr>
          <a:picLocks noChangeAspect="1"/>
        </xdr:cNvPicPr>
      </xdr:nvPicPr>
      <xdr:blipFill>
        <a:blip xmlns:r="http://schemas.openxmlformats.org/officeDocument/2006/relationships" r:embed="rId51"/>
        <a:stretch>
          <a:fillRect/>
        </a:stretch>
      </xdr:blipFill>
      <xdr:spPr>
        <a:xfrm>
          <a:off x="1721577" y="124015500"/>
          <a:ext cx="1699803" cy="1525728"/>
        </a:xfrm>
        <a:prstGeom prst="rect">
          <a:avLst/>
        </a:prstGeom>
      </xdr:spPr>
    </xdr:pic>
    <xdr:clientData/>
  </xdr:twoCellAnchor>
  <xdr:twoCellAnchor editAs="oneCell">
    <xdr:from>
      <xdr:col>3</xdr:col>
      <xdr:colOff>53340</xdr:colOff>
      <xdr:row>69</xdr:row>
      <xdr:rowOff>594287</xdr:rowOff>
    </xdr:from>
    <xdr:to>
      <xdr:col>3</xdr:col>
      <xdr:colOff>1889760</xdr:colOff>
      <xdr:row>69</xdr:row>
      <xdr:rowOff>1992470</xdr:rowOff>
    </xdr:to>
    <xdr:pic>
      <xdr:nvPicPr>
        <xdr:cNvPr id="56" name="Imagen 55">
          <a:extLst>
            <a:ext uri="{FF2B5EF4-FFF2-40B4-BE49-F238E27FC236}">
              <a16:creationId xmlns:a16="http://schemas.microsoft.com/office/drawing/2014/main" id="{5FD57F65-C413-684C-7343-31FD49E7E626}"/>
            </a:ext>
          </a:extLst>
        </xdr:cNvPr>
        <xdr:cNvPicPr>
          <a:picLocks noChangeAspect="1"/>
        </xdr:cNvPicPr>
      </xdr:nvPicPr>
      <xdr:blipFill>
        <a:blip xmlns:r="http://schemas.openxmlformats.org/officeDocument/2006/relationships" r:embed="rId52"/>
        <a:stretch>
          <a:fillRect/>
        </a:stretch>
      </xdr:blipFill>
      <xdr:spPr>
        <a:xfrm>
          <a:off x="1653540" y="126827207"/>
          <a:ext cx="1836420" cy="1398183"/>
        </a:xfrm>
        <a:prstGeom prst="rect">
          <a:avLst/>
        </a:prstGeom>
      </xdr:spPr>
    </xdr:pic>
    <xdr:clientData/>
  </xdr:twoCellAnchor>
  <xdr:twoCellAnchor editAs="oneCell">
    <xdr:from>
      <xdr:col>3</xdr:col>
      <xdr:colOff>137160</xdr:colOff>
      <xdr:row>70</xdr:row>
      <xdr:rowOff>731521</xdr:rowOff>
    </xdr:from>
    <xdr:to>
      <xdr:col>3</xdr:col>
      <xdr:colOff>1900152</xdr:colOff>
      <xdr:row>70</xdr:row>
      <xdr:rowOff>2011681</xdr:rowOff>
    </xdr:to>
    <xdr:pic>
      <xdr:nvPicPr>
        <xdr:cNvPr id="57" name="Imagen 56">
          <a:extLst>
            <a:ext uri="{FF2B5EF4-FFF2-40B4-BE49-F238E27FC236}">
              <a16:creationId xmlns:a16="http://schemas.microsoft.com/office/drawing/2014/main" id="{B2A57EA7-7B95-0A41-9B62-932AE9F0F3CF}"/>
            </a:ext>
          </a:extLst>
        </xdr:cNvPr>
        <xdr:cNvPicPr>
          <a:picLocks noChangeAspect="1"/>
        </xdr:cNvPicPr>
      </xdr:nvPicPr>
      <xdr:blipFill rotWithShape="1">
        <a:blip xmlns:r="http://schemas.openxmlformats.org/officeDocument/2006/relationships" r:embed="rId53"/>
        <a:srcRect l="7589" t="1" b="989"/>
        <a:stretch/>
      </xdr:blipFill>
      <xdr:spPr>
        <a:xfrm>
          <a:off x="1737360" y="129768601"/>
          <a:ext cx="1762992" cy="1280160"/>
        </a:xfrm>
        <a:prstGeom prst="rect">
          <a:avLst/>
        </a:prstGeom>
      </xdr:spPr>
    </xdr:pic>
    <xdr:clientData/>
  </xdr:twoCellAnchor>
  <xdr:twoCellAnchor editAs="oneCell">
    <xdr:from>
      <xdr:col>3</xdr:col>
      <xdr:colOff>83820</xdr:colOff>
      <xdr:row>71</xdr:row>
      <xdr:rowOff>624079</xdr:rowOff>
    </xdr:from>
    <xdr:to>
      <xdr:col>3</xdr:col>
      <xdr:colOff>1889760</xdr:colOff>
      <xdr:row>71</xdr:row>
      <xdr:rowOff>1767841</xdr:rowOff>
    </xdr:to>
    <xdr:pic>
      <xdr:nvPicPr>
        <xdr:cNvPr id="58" name="Imagen 57">
          <a:extLst>
            <a:ext uri="{FF2B5EF4-FFF2-40B4-BE49-F238E27FC236}">
              <a16:creationId xmlns:a16="http://schemas.microsoft.com/office/drawing/2014/main" id="{E79110A4-DA56-3A1F-3859-97A292943874}"/>
            </a:ext>
          </a:extLst>
        </xdr:cNvPr>
        <xdr:cNvPicPr>
          <a:picLocks noChangeAspect="1"/>
        </xdr:cNvPicPr>
      </xdr:nvPicPr>
      <xdr:blipFill>
        <a:blip xmlns:r="http://schemas.openxmlformats.org/officeDocument/2006/relationships" r:embed="rId54"/>
        <a:stretch>
          <a:fillRect/>
        </a:stretch>
      </xdr:blipFill>
      <xdr:spPr>
        <a:xfrm>
          <a:off x="1684020" y="132465319"/>
          <a:ext cx="1805940" cy="1143762"/>
        </a:xfrm>
        <a:prstGeom prst="rect">
          <a:avLst/>
        </a:prstGeom>
      </xdr:spPr>
    </xdr:pic>
    <xdr:clientData/>
  </xdr:twoCellAnchor>
  <xdr:twoCellAnchor editAs="oneCell">
    <xdr:from>
      <xdr:col>3</xdr:col>
      <xdr:colOff>205740</xdr:colOff>
      <xdr:row>72</xdr:row>
      <xdr:rowOff>662940</xdr:rowOff>
    </xdr:from>
    <xdr:to>
      <xdr:col>3</xdr:col>
      <xdr:colOff>1767645</xdr:colOff>
      <xdr:row>72</xdr:row>
      <xdr:rowOff>1939130</xdr:rowOff>
    </xdr:to>
    <xdr:pic>
      <xdr:nvPicPr>
        <xdr:cNvPr id="59" name="Imagen 58">
          <a:extLst>
            <a:ext uri="{FF2B5EF4-FFF2-40B4-BE49-F238E27FC236}">
              <a16:creationId xmlns:a16="http://schemas.microsoft.com/office/drawing/2014/main" id="{58835084-E010-C1C5-18CC-A40FE5ECFC21}"/>
            </a:ext>
          </a:extLst>
        </xdr:cNvPr>
        <xdr:cNvPicPr>
          <a:picLocks noChangeAspect="1"/>
        </xdr:cNvPicPr>
      </xdr:nvPicPr>
      <xdr:blipFill>
        <a:blip xmlns:r="http://schemas.openxmlformats.org/officeDocument/2006/relationships" r:embed="rId55"/>
        <a:stretch>
          <a:fillRect/>
        </a:stretch>
      </xdr:blipFill>
      <xdr:spPr>
        <a:xfrm>
          <a:off x="1805940" y="135308340"/>
          <a:ext cx="1561905" cy="1276190"/>
        </a:xfrm>
        <a:prstGeom prst="rect">
          <a:avLst/>
        </a:prstGeom>
      </xdr:spPr>
    </xdr:pic>
    <xdr:clientData/>
  </xdr:twoCellAnchor>
  <xdr:twoCellAnchor editAs="oneCell">
    <xdr:from>
      <xdr:col>3</xdr:col>
      <xdr:colOff>198121</xdr:colOff>
      <xdr:row>73</xdr:row>
      <xdr:rowOff>388621</xdr:rowOff>
    </xdr:from>
    <xdr:to>
      <xdr:col>3</xdr:col>
      <xdr:colOff>1844040</xdr:colOff>
      <xdr:row>73</xdr:row>
      <xdr:rowOff>1603393</xdr:rowOff>
    </xdr:to>
    <xdr:pic>
      <xdr:nvPicPr>
        <xdr:cNvPr id="60" name="Imagen 59">
          <a:extLst>
            <a:ext uri="{FF2B5EF4-FFF2-40B4-BE49-F238E27FC236}">
              <a16:creationId xmlns:a16="http://schemas.microsoft.com/office/drawing/2014/main" id="{E0E2DECC-DD01-AA18-D5F9-5978037D9A8E}"/>
            </a:ext>
          </a:extLst>
        </xdr:cNvPr>
        <xdr:cNvPicPr>
          <a:picLocks noChangeAspect="1"/>
        </xdr:cNvPicPr>
      </xdr:nvPicPr>
      <xdr:blipFill rotWithShape="1">
        <a:blip xmlns:r="http://schemas.openxmlformats.org/officeDocument/2006/relationships" r:embed="rId56"/>
        <a:srcRect l="10095" t="5334"/>
        <a:stretch/>
      </xdr:blipFill>
      <xdr:spPr>
        <a:xfrm>
          <a:off x="1798321" y="137541001"/>
          <a:ext cx="1645919" cy="1214772"/>
        </a:xfrm>
        <a:prstGeom prst="rect">
          <a:avLst/>
        </a:prstGeom>
      </xdr:spPr>
    </xdr:pic>
    <xdr:clientData/>
  </xdr:twoCellAnchor>
  <xdr:twoCellAnchor editAs="oneCell">
    <xdr:from>
      <xdr:col>3</xdr:col>
      <xdr:colOff>91440</xdr:colOff>
      <xdr:row>74</xdr:row>
      <xdr:rowOff>746760</xdr:rowOff>
    </xdr:from>
    <xdr:to>
      <xdr:col>3</xdr:col>
      <xdr:colOff>1856163</xdr:colOff>
      <xdr:row>74</xdr:row>
      <xdr:rowOff>1851660</xdr:rowOff>
    </xdr:to>
    <xdr:pic>
      <xdr:nvPicPr>
        <xdr:cNvPr id="61" name="Imagen 60">
          <a:extLst>
            <a:ext uri="{FF2B5EF4-FFF2-40B4-BE49-F238E27FC236}">
              <a16:creationId xmlns:a16="http://schemas.microsoft.com/office/drawing/2014/main" id="{716BCC13-7F7B-1C5B-44BC-27F1168B5ABD}"/>
            </a:ext>
          </a:extLst>
        </xdr:cNvPr>
        <xdr:cNvPicPr>
          <a:picLocks noChangeAspect="1"/>
        </xdr:cNvPicPr>
      </xdr:nvPicPr>
      <xdr:blipFill rotWithShape="1">
        <a:blip xmlns:r="http://schemas.openxmlformats.org/officeDocument/2006/relationships" r:embed="rId57"/>
        <a:srcRect l="10547" b="3738"/>
        <a:stretch/>
      </xdr:blipFill>
      <xdr:spPr>
        <a:xfrm>
          <a:off x="1691640" y="140497560"/>
          <a:ext cx="1764723" cy="1104900"/>
        </a:xfrm>
        <a:prstGeom prst="rect">
          <a:avLst/>
        </a:prstGeom>
      </xdr:spPr>
    </xdr:pic>
    <xdr:clientData/>
  </xdr:twoCellAnchor>
  <xdr:twoCellAnchor editAs="oneCell">
    <xdr:from>
      <xdr:col>3</xdr:col>
      <xdr:colOff>137160</xdr:colOff>
      <xdr:row>75</xdr:row>
      <xdr:rowOff>320040</xdr:rowOff>
    </xdr:from>
    <xdr:to>
      <xdr:col>3</xdr:col>
      <xdr:colOff>1832398</xdr:colOff>
      <xdr:row>75</xdr:row>
      <xdr:rowOff>1777183</xdr:rowOff>
    </xdr:to>
    <xdr:pic>
      <xdr:nvPicPr>
        <xdr:cNvPr id="62" name="Imagen 61">
          <a:extLst>
            <a:ext uri="{FF2B5EF4-FFF2-40B4-BE49-F238E27FC236}">
              <a16:creationId xmlns:a16="http://schemas.microsoft.com/office/drawing/2014/main" id="{9694E7A4-21FD-7822-027D-216074797618}"/>
            </a:ext>
          </a:extLst>
        </xdr:cNvPr>
        <xdr:cNvPicPr>
          <a:picLocks noChangeAspect="1"/>
        </xdr:cNvPicPr>
      </xdr:nvPicPr>
      <xdr:blipFill>
        <a:blip xmlns:r="http://schemas.openxmlformats.org/officeDocument/2006/relationships" r:embed="rId58"/>
        <a:stretch>
          <a:fillRect/>
        </a:stretch>
      </xdr:blipFill>
      <xdr:spPr>
        <a:xfrm>
          <a:off x="1737360" y="142638780"/>
          <a:ext cx="1695238" cy="1457143"/>
        </a:xfrm>
        <a:prstGeom prst="rect">
          <a:avLst/>
        </a:prstGeom>
      </xdr:spPr>
    </xdr:pic>
    <xdr:clientData/>
  </xdr:twoCellAnchor>
  <xdr:twoCellAnchor editAs="oneCell">
    <xdr:from>
      <xdr:col>3</xdr:col>
      <xdr:colOff>76201</xdr:colOff>
      <xdr:row>76</xdr:row>
      <xdr:rowOff>220980</xdr:rowOff>
    </xdr:from>
    <xdr:to>
      <xdr:col>3</xdr:col>
      <xdr:colOff>1783611</xdr:colOff>
      <xdr:row>76</xdr:row>
      <xdr:rowOff>1653539</xdr:rowOff>
    </xdr:to>
    <xdr:pic>
      <xdr:nvPicPr>
        <xdr:cNvPr id="63" name="Imagen 62">
          <a:extLst>
            <a:ext uri="{FF2B5EF4-FFF2-40B4-BE49-F238E27FC236}">
              <a16:creationId xmlns:a16="http://schemas.microsoft.com/office/drawing/2014/main" id="{30052FA1-2EE0-3FC6-6B6C-3B787FF9191F}"/>
            </a:ext>
          </a:extLst>
        </xdr:cNvPr>
        <xdr:cNvPicPr>
          <a:picLocks noChangeAspect="1"/>
        </xdr:cNvPicPr>
      </xdr:nvPicPr>
      <xdr:blipFill>
        <a:blip xmlns:r="http://schemas.openxmlformats.org/officeDocument/2006/relationships" r:embed="rId59"/>
        <a:stretch>
          <a:fillRect/>
        </a:stretch>
      </xdr:blipFill>
      <xdr:spPr>
        <a:xfrm>
          <a:off x="1676401" y="145016220"/>
          <a:ext cx="1707410" cy="1432559"/>
        </a:xfrm>
        <a:prstGeom prst="rect">
          <a:avLst/>
        </a:prstGeom>
      </xdr:spPr>
    </xdr:pic>
    <xdr:clientData/>
  </xdr:twoCellAnchor>
  <xdr:twoCellAnchor editAs="oneCell">
    <xdr:from>
      <xdr:col>3</xdr:col>
      <xdr:colOff>175260</xdr:colOff>
      <xdr:row>77</xdr:row>
      <xdr:rowOff>640081</xdr:rowOff>
    </xdr:from>
    <xdr:to>
      <xdr:col>3</xdr:col>
      <xdr:colOff>1727167</xdr:colOff>
      <xdr:row>77</xdr:row>
      <xdr:rowOff>1805941</xdr:rowOff>
    </xdr:to>
    <xdr:pic>
      <xdr:nvPicPr>
        <xdr:cNvPr id="64" name="Imagen 63">
          <a:extLst>
            <a:ext uri="{FF2B5EF4-FFF2-40B4-BE49-F238E27FC236}">
              <a16:creationId xmlns:a16="http://schemas.microsoft.com/office/drawing/2014/main" id="{5620BEBE-72D0-2908-FFDA-3303877CC8BF}"/>
            </a:ext>
          </a:extLst>
        </xdr:cNvPr>
        <xdr:cNvPicPr>
          <a:picLocks noChangeAspect="1"/>
        </xdr:cNvPicPr>
      </xdr:nvPicPr>
      <xdr:blipFill>
        <a:blip xmlns:r="http://schemas.openxmlformats.org/officeDocument/2006/relationships" r:embed="rId60"/>
        <a:stretch>
          <a:fillRect/>
        </a:stretch>
      </xdr:blipFill>
      <xdr:spPr>
        <a:xfrm>
          <a:off x="1775460" y="147774661"/>
          <a:ext cx="1551907" cy="1165860"/>
        </a:xfrm>
        <a:prstGeom prst="rect">
          <a:avLst/>
        </a:prstGeom>
      </xdr:spPr>
    </xdr:pic>
    <xdr:clientData/>
  </xdr:twoCellAnchor>
  <xdr:twoCellAnchor editAs="oneCell">
    <xdr:from>
      <xdr:col>3</xdr:col>
      <xdr:colOff>99060</xdr:colOff>
      <xdr:row>78</xdr:row>
      <xdr:rowOff>510368</xdr:rowOff>
    </xdr:from>
    <xdr:to>
      <xdr:col>3</xdr:col>
      <xdr:colOff>1859280</xdr:colOff>
      <xdr:row>78</xdr:row>
      <xdr:rowOff>1950549</xdr:rowOff>
    </xdr:to>
    <xdr:pic>
      <xdr:nvPicPr>
        <xdr:cNvPr id="65" name="Imagen 64">
          <a:extLst>
            <a:ext uri="{FF2B5EF4-FFF2-40B4-BE49-F238E27FC236}">
              <a16:creationId xmlns:a16="http://schemas.microsoft.com/office/drawing/2014/main" id="{190A952B-3FE9-29CD-D0BC-281A30C044D9}"/>
            </a:ext>
          </a:extLst>
        </xdr:cNvPr>
        <xdr:cNvPicPr>
          <a:picLocks noChangeAspect="1"/>
        </xdr:cNvPicPr>
      </xdr:nvPicPr>
      <xdr:blipFill>
        <a:blip xmlns:r="http://schemas.openxmlformats.org/officeDocument/2006/relationships" r:embed="rId61"/>
        <a:stretch>
          <a:fillRect/>
        </a:stretch>
      </xdr:blipFill>
      <xdr:spPr>
        <a:xfrm>
          <a:off x="1699260" y="150113828"/>
          <a:ext cx="1760220" cy="1440181"/>
        </a:xfrm>
        <a:prstGeom prst="rect">
          <a:avLst/>
        </a:prstGeom>
      </xdr:spPr>
    </xdr:pic>
    <xdr:clientData/>
  </xdr:twoCellAnchor>
  <xdr:twoCellAnchor editAs="oneCell">
    <xdr:from>
      <xdr:col>3</xdr:col>
      <xdr:colOff>160020</xdr:colOff>
      <xdr:row>79</xdr:row>
      <xdr:rowOff>396240</xdr:rowOff>
    </xdr:from>
    <xdr:to>
      <xdr:col>3</xdr:col>
      <xdr:colOff>1814992</xdr:colOff>
      <xdr:row>79</xdr:row>
      <xdr:rowOff>1623060</xdr:rowOff>
    </xdr:to>
    <xdr:pic>
      <xdr:nvPicPr>
        <xdr:cNvPr id="66" name="Imagen 65">
          <a:extLst>
            <a:ext uri="{FF2B5EF4-FFF2-40B4-BE49-F238E27FC236}">
              <a16:creationId xmlns:a16="http://schemas.microsoft.com/office/drawing/2014/main" id="{F3B410CE-FDB4-9CFF-6A0C-54C0A4815E30}"/>
            </a:ext>
          </a:extLst>
        </xdr:cNvPr>
        <xdr:cNvPicPr>
          <a:picLocks noChangeAspect="1"/>
        </xdr:cNvPicPr>
      </xdr:nvPicPr>
      <xdr:blipFill>
        <a:blip xmlns:r="http://schemas.openxmlformats.org/officeDocument/2006/relationships" r:embed="rId62"/>
        <a:stretch>
          <a:fillRect/>
        </a:stretch>
      </xdr:blipFill>
      <xdr:spPr>
        <a:xfrm>
          <a:off x="1760220" y="152483820"/>
          <a:ext cx="1654972" cy="1226820"/>
        </a:xfrm>
        <a:prstGeom prst="rect">
          <a:avLst/>
        </a:prstGeom>
      </xdr:spPr>
    </xdr:pic>
    <xdr:clientData/>
  </xdr:twoCellAnchor>
  <xdr:twoCellAnchor editAs="oneCell">
    <xdr:from>
      <xdr:col>3</xdr:col>
      <xdr:colOff>53340</xdr:colOff>
      <xdr:row>80</xdr:row>
      <xdr:rowOff>22861</xdr:rowOff>
    </xdr:from>
    <xdr:to>
      <xdr:col>3</xdr:col>
      <xdr:colOff>1006228</xdr:colOff>
      <xdr:row>80</xdr:row>
      <xdr:rowOff>777240</xdr:rowOff>
    </xdr:to>
    <xdr:pic>
      <xdr:nvPicPr>
        <xdr:cNvPr id="67" name="Imagen 66">
          <a:extLst>
            <a:ext uri="{FF2B5EF4-FFF2-40B4-BE49-F238E27FC236}">
              <a16:creationId xmlns:a16="http://schemas.microsoft.com/office/drawing/2014/main" id="{0E9C5443-7022-9BDF-672B-8A831575CA32}"/>
            </a:ext>
          </a:extLst>
        </xdr:cNvPr>
        <xdr:cNvPicPr>
          <a:picLocks noChangeAspect="1"/>
        </xdr:cNvPicPr>
      </xdr:nvPicPr>
      <xdr:blipFill rotWithShape="1">
        <a:blip xmlns:r="http://schemas.openxmlformats.org/officeDocument/2006/relationships" r:embed="rId63"/>
        <a:srcRect l="6590" b="5607"/>
        <a:stretch/>
      </xdr:blipFill>
      <xdr:spPr>
        <a:xfrm>
          <a:off x="1653540" y="154274521"/>
          <a:ext cx="952888" cy="754379"/>
        </a:xfrm>
        <a:prstGeom prst="rect">
          <a:avLst/>
        </a:prstGeom>
      </xdr:spPr>
    </xdr:pic>
    <xdr:clientData/>
  </xdr:twoCellAnchor>
  <xdr:twoCellAnchor editAs="oneCell">
    <xdr:from>
      <xdr:col>3</xdr:col>
      <xdr:colOff>60960</xdr:colOff>
      <xdr:row>80</xdr:row>
      <xdr:rowOff>762001</xdr:rowOff>
    </xdr:from>
    <xdr:to>
      <xdr:col>3</xdr:col>
      <xdr:colOff>884218</xdr:colOff>
      <xdr:row>80</xdr:row>
      <xdr:rowOff>1699260</xdr:rowOff>
    </xdr:to>
    <xdr:pic>
      <xdr:nvPicPr>
        <xdr:cNvPr id="68" name="Imagen 67">
          <a:extLst>
            <a:ext uri="{FF2B5EF4-FFF2-40B4-BE49-F238E27FC236}">
              <a16:creationId xmlns:a16="http://schemas.microsoft.com/office/drawing/2014/main" id="{177371DB-BB03-3B74-5542-2872FB42A9E4}"/>
            </a:ext>
          </a:extLst>
        </xdr:cNvPr>
        <xdr:cNvPicPr>
          <a:picLocks noChangeAspect="1"/>
        </xdr:cNvPicPr>
      </xdr:nvPicPr>
      <xdr:blipFill rotWithShape="1">
        <a:blip xmlns:r="http://schemas.openxmlformats.org/officeDocument/2006/relationships" r:embed="rId64"/>
        <a:srcRect l="7158" b="2036"/>
        <a:stretch/>
      </xdr:blipFill>
      <xdr:spPr>
        <a:xfrm>
          <a:off x="1661160" y="155013661"/>
          <a:ext cx="823258" cy="937259"/>
        </a:xfrm>
        <a:prstGeom prst="rect">
          <a:avLst/>
        </a:prstGeom>
      </xdr:spPr>
    </xdr:pic>
    <xdr:clientData/>
  </xdr:twoCellAnchor>
  <xdr:twoCellAnchor editAs="oneCell">
    <xdr:from>
      <xdr:col>3</xdr:col>
      <xdr:colOff>1051561</xdr:colOff>
      <xdr:row>80</xdr:row>
      <xdr:rowOff>990600</xdr:rowOff>
    </xdr:from>
    <xdr:to>
      <xdr:col>3</xdr:col>
      <xdr:colOff>1851661</xdr:colOff>
      <xdr:row>80</xdr:row>
      <xdr:rowOff>1770895</xdr:rowOff>
    </xdr:to>
    <xdr:pic>
      <xdr:nvPicPr>
        <xdr:cNvPr id="69" name="Imagen 68">
          <a:extLst>
            <a:ext uri="{FF2B5EF4-FFF2-40B4-BE49-F238E27FC236}">
              <a16:creationId xmlns:a16="http://schemas.microsoft.com/office/drawing/2014/main" id="{985A05E7-B6C5-11EB-3228-33EFBAD8B63F}"/>
            </a:ext>
          </a:extLst>
        </xdr:cNvPr>
        <xdr:cNvPicPr>
          <a:picLocks noChangeAspect="1"/>
        </xdr:cNvPicPr>
      </xdr:nvPicPr>
      <xdr:blipFill rotWithShape="1">
        <a:blip xmlns:r="http://schemas.openxmlformats.org/officeDocument/2006/relationships" r:embed="rId65"/>
        <a:srcRect l="5608" t="5742"/>
        <a:stretch/>
      </xdr:blipFill>
      <xdr:spPr>
        <a:xfrm>
          <a:off x="2651761" y="155242260"/>
          <a:ext cx="800100" cy="780295"/>
        </a:xfrm>
        <a:prstGeom prst="rect">
          <a:avLst/>
        </a:prstGeom>
      </xdr:spPr>
    </xdr:pic>
    <xdr:clientData/>
  </xdr:twoCellAnchor>
  <xdr:twoCellAnchor editAs="oneCell">
    <xdr:from>
      <xdr:col>3</xdr:col>
      <xdr:colOff>1021080</xdr:colOff>
      <xdr:row>80</xdr:row>
      <xdr:rowOff>121920</xdr:rowOff>
    </xdr:from>
    <xdr:to>
      <xdr:col>3</xdr:col>
      <xdr:colOff>1821180</xdr:colOff>
      <xdr:row>80</xdr:row>
      <xdr:rowOff>961804</xdr:rowOff>
    </xdr:to>
    <xdr:pic>
      <xdr:nvPicPr>
        <xdr:cNvPr id="70" name="Imagen 69">
          <a:extLst>
            <a:ext uri="{FF2B5EF4-FFF2-40B4-BE49-F238E27FC236}">
              <a16:creationId xmlns:a16="http://schemas.microsoft.com/office/drawing/2014/main" id="{8D3E9B45-9029-3FC6-8E2C-6B9F1BC9DBA1}"/>
            </a:ext>
          </a:extLst>
        </xdr:cNvPr>
        <xdr:cNvPicPr>
          <a:picLocks noChangeAspect="1"/>
        </xdr:cNvPicPr>
      </xdr:nvPicPr>
      <xdr:blipFill>
        <a:blip xmlns:r="http://schemas.openxmlformats.org/officeDocument/2006/relationships" r:embed="rId66"/>
        <a:stretch>
          <a:fillRect/>
        </a:stretch>
      </xdr:blipFill>
      <xdr:spPr>
        <a:xfrm>
          <a:off x="2621280" y="154373580"/>
          <a:ext cx="800100" cy="839884"/>
        </a:xfrm>
        <a:prstGeom prst="rect">
          <a:avLst/>
        </a:prstGeom>
      </xdr:spPr>
    </xdr:pic>
    <xdr:clientData/>
  </xdr:twoCellAnchor>
  <xdr:twoCellAnchor editAs="oneCell">
    <xdr:from>
      <xdr:col>3</xdr:col>
      <xdr:colOff>129540</xdr:colOff>
      <xdr:row>81</xdr:row>
      <xdr:rowOff>38101</xdr:rowOff>
    </xdr:from>
    <xdr:to>
      <xdr:col>3</xdr:col>
      <xdr:colOff>1044726</xdr:colOff>
      <xdr:row>81</xdr:row>
      <xdr:rowOff>800101</xdr:rowOff>
    </xdr:to>
    <xdr:pic>
      <xdr:nvPicPr>
        <xdr:cNvPr id="71" name="Imagen 70">
          <a:extLst>
            <a:ext uri="{FF2B5EF4-FFF2-40B4-BE49-F238E27FC236}">
              <a16:creationId xmlns:a16="http://schemas.microsoft.com/office/drawing/2014/main" id="{0AC440CE-A672-C354-BBF0-3557DAE38C43}"/>
            </a:ext>
          </a:extLst>
        </xdr:cNvPr>
        <xdr:cNvPicPr>
          <a:picLocks noChangeAspect="1"/>
        </xdr:cNvPicPr>
      </xdr:nvPicPr>
      <xdr:blipFill>
        <a:blip xmlns:r="http://schemas.openxmlformats.org/officeDocument/2006/relationships" r:embed="rId67"/>
        <a:stretch>
          <a:fillRect/>
        </a:stretch>
      </xdr:blipFill>
      <xdr:spPr>
        <a:xfrm>
          <a:off x="1729740" y="156796741"/>
          <a:ext cx="915186" cy="762000"/>
        </a:xfrm>
        <a:prstGeom prst="rect">
          <a:avLst/>
        </a:prstGeom>
      </xdr:spPr>
    </xdr:pic>
    <xdr:clientData/>
  </xdr:twoCellAnchor>
  <xdr:twoCellAnchor editAs="oneCell">
    <xdr:from>
      <xdr:col>3</xdr:col>
      <xdr:colOff>91441</xdr:colOff>
      <xdr:row>81</xdr:row>
      <xdr:rowOff>944881</xdr:rowOff>
    </xdr:from>
    <xdr:to>
      <xdr:col>3</xdr:col>
      <xdr:colOff>1173481</xdr:colOff>
      <xdr:row>81</xdr:row>
      <xdr:rowOff>1830929</xdr:rowOff>
    </xdr:to>
    <xdr:pic>
      <xdr:nvPicPr>
        <xdr:cNvPr id="72" name="Imagen 71">
          <a:extLst>
            <a:ext uri="{FF2B5EF4-FFF2-40B4-BE49-F238E27FC236}">
              <a16:creationId xmlns:a16="http://schemas.microsoft.com/office/drawing/2014/main" id="{8235F710-2195-FD87-F44B-17E240B36094}"/>
            </a:ext>
          </a:extLst>
        </xdr:cNvPr>
        <xdr:cNvPicPr>
          <a:picLocks noChangeAspect="1"/>
        </xdr:cNvPicPr>
      </xdr:nvPicPr>
      <xdr:blipFill>
        <a:blip xmlns:r="http://schemas.openxmlformats.org/officeDocument/2006/relationships" r:embed="rId68"/>
        <a:stretch>
          <a:fillRect/>
        </a:stretch>
      </xdr:blipFill>
      <xdr:spPr>
        <a:xfrm>
          <a:off x="1691641" y="157703521"/>
          <a:ext cx="1082040" cy="886048"/>
        </a:xfrm>
        <a:prstGeom prst="rect">
          <a:avLst/>
        </a:prstGeom>
      </xdr:spPr>
    </xdr:pic>
    <xdr:clientData/>
  </xdr:twoCellAnchor>
  <xdr:twoCellAnchor editAs="oneCell">
    <xdr:from>
      <xdr:col>3</xdr:col>
      <xdr:colOff>1051561</xdr:colOff>
      <xdr:row>81</xdr:row>
      <xdr:rowOff>91440</xdr:rowOff>
    </xdr:from>
    <xdr:to>
      <xdr:col>3</xdr:col>
      <xdr:colOff>1859280</xdr:colOff>
      <xdr:row>81</xdr:row>
      <xdr:rowOff>846019</xdr:rowOff>
    </xdr:to>
    <xdr:pic>
      <xdr:nvPicPr>
        <xdr:cNvPr id="73" name="Imagen 72">
          <a:extLst>
            <a:ext uri="{FF2B5EF4-FFF2-40B4-BE49-F238E27FC236}">
              <a16:creationId xmlns:a16="http://schemas.microsoft.com/office/drawing/2014/main" id="{F8896474-F871-75BA-17D4-51201190FA30}"/>
            </a:ext>
          </a:extLst>
        </xdr:cNvPr>
        <xdr:cNvPicPr>
          <a:picLocks noChangeAspect="1"/>
        </xdr:cNvPicPr>
      </xdr:nvPicPr>
      <xdr:blipFill>
        <a:blip xmlns:r="http://schemas.openxmlformats.org/officeDocument/2006/relationships" r:embed="rId69"/>
        <a:stretch>
          <a:fillRect/>
        </a:stretch>
      </xdr:blipFill>
      <xdr:spPr>
        <a:xfrm>
          <a:off x="2651761" y="156850080"/>
          <a:ext cx="807719" cy="754579"/>
        </a:xfrm>
        <a:prstGeom prst="rect">
          <a:avLst/>
        </a:prstGeom>
      </xdr:spPr>
    </xdr:pic>
    <xdr:clientData/>
  </xdr:twoCellAnchor>
  <xdr:twoCellAnchor editAs="oneCell">
    <xdr:from>
      <xdr:col>3</xdr:col>
      <xdr:colOff>982981</xdr:colOff>
      <xdr:row>81</xdr:row>
      <xdr:rowOff>1584960</xdr:rowOff>
    </xdr:from>
    <xdr:to>
      <xdr:col>3</xdr:col>
      <xdr:colOff>1905001</xdr:colOff>
      <xdr:row>81</xdr:row>
      <xdr:rowOff>2429728</xdr:rowOff>
    </xdr:to>
    <xdr:pic>
      <xdr:nvPicPr>
        <xdr:cNvPr id="74" name="Imagen 73">
          <a:extLst>
            <a:ext uri="{FF2B5EF4-FFF2-40B4-BE49-F238E27FC236}">
              <a16:creationId xmlns:a16="http://schemas.microsoft.com/office/drawing/2014/main" id="{37A0F3F8-80B0-8A1E-F30D-33356D29EED0}"/>
            </a:ext>
          </a:extLst>
        </xdr:cNvPr>
        <xdr:cNvPicPr>
          <a:picLocks noChangeAspect="1"/>
        </xdr:cNvPicPr>
      </xdr:nvPicPr>
      <xdr:blipFill rotWithShape="1">
        <a:blip xmlns:r="http://schemas.openxmlformats.org/officeDocument/2006/relationships" r:embed="rId70"/>
        <a:srcRect l="11709" t="5687"/>
        <a:stretch/>
      </xdr:blipFill>
      <xdr:spPr>
        <a:xfrm>
          <a:off x="2583181" y="158343600"/>
          <a:ext cx="922020" cy="844768"/>
        </a:xfrm>
        <a:prstGeom prst="rect">
          <a:avLst/>
        </a:prstGeom>
      </xdr:spPr>
    </xdr:pic>
    <xdr:clientData/>
  </xdr:twoCellAnchor>
  <xdr:twoCellAnchor editAs="oneCell">
    <xdr:from>
      <xdr:col>3</xdr:col>
      <xdr:colOff>38100</xdr:colOff>
      <xdr:row>82</xdr:row>
      <xdr:rowOff>472440</xdr:rowOff>
    </xdr:from>
    <xdr:to>
      <xdr:col>3</xdr:col>
      <xdr:colOff>1824148</xdr:colOff>
      <xdr:row>82</xdr:row>
      <xdr:rowOff>1950549</xdr:rowOff>
    </xdr:to>
    <xdr:pic>
      <xdr:nvPicPr>
        <xdr:cNvPr id="75" name="Imagen 74">
          <a:extLst>
            <a:ext uri="{FF2B5EF4-FFF2-40B4-BE49-F238E27FC236}">
              <a16:creationId xmlns:a16="http://schemas.microsoft.com/office/drawing/2014/main" id="{780B4C5F-600C-F689-B50D-FA9FCA7FE790}"/>
            </a:ext>
          </a:extLst>
        </xdr:cNvPr>
        <xdr:cNvPicPr>
          <a:picLocks noChangeAspect="1"/>
        </xdr:cNvPicPr>
      </xdr:nvPicPr>
      <xdr:blipFill>
        <a:blip xmlns:r="http://schemas.openxmlformats.org/officeDocument/2006/relationships" r:embed="rId71"/>
        <a:stretch>
          <a:fillRect/>
        </a:stretch>
      </xdr:blipFill>
      <xdr:spPr>
        <a:xfrm>
          <a:off x="1638300" y="159806640"/>
          <a:ext cx="1786048" cy="1478109"/>
        </a:xfrm>
        <a:prstGeom prst="rect">
          <a:avLst/>
        </a:prstGeom>
      </xdr:spPr>
    </xdr:pic>
    <xdr:clientData/>
  </xdr:twoCellAnchor>
  <xdr:twoCellAnchor editAs="oneCell">
    <xdr:from>
      <xdr:col>3</xdr:col>
      <xdr:colOff>99060</xdr:colOff>
      <xdr:row>83</xdr:row>
      <xdr:rowOff>472440</xdr:rowOff>
    </xdr:from>
    <xdr:to>
      <xdr:col>3</xdr:col>
      <xdr:colOff>1661160</xdr:colOff>
      <xdr:row>83</xdr:row>
      <xdr:rowOff>1511237</xdr:rowOff>
    </xdr:to>
    <xdr:pic>
      <xdr:nvPicPr>
        <xdr:cNvPr id="76" name="Imagen 75">
          <a:extLst>
            <a:ext uri="{FF2B5EF4-FFF2-40B4-BE49-F238E27FC236}">
              <a16:creationId xmlns:a16="http://schemas.microsoft.com/office/drawing/2014/main" id="{5A115A47-E981-4338-4CB2-D76A009C0275}"/>
            </a:ext>
          </a:extLst>
        </xdr:cNvPr>
        <xdr:cNvPicPr>
          <a:picLocks noChangeAspect="1"/>
        </xdr:cNvPicPr>
      </xdr:nvPicPr>
      <xdr:blipFill>
        <a:blip xmlns:r="http://schemas.openxmlformats.org/officeDocument/2006/relationships" r:embed="rId72"/>
        <a:stretch>
          <a:fillRect/>
        </a:stretch>
      </xdr:blipFill>
      <xdr:spPr>
        <a:xfrm>
          <a:off x="1699260" y="162123120"/>
          <a:ext cx="1562100" cy="1038797"/>
        </a:xfrm>
        <a:prstGeom prst="rect">
          <a:avLst/>
        </a:prstGeom>
      </xdr:spPr>
    </xdr:pic>
    <xdr:clientData/>
  </xdr:twoCellAnchor>
  <xdr:twoCellAnchor editAs="oneCell">
    <xdr:from>
      <xdr:col>3</xdr:col>
      <xdr:colOff>137160</xdr:colOff>
      <xdr:row>84</xdr:row>
      <xdr:rowOff>99060</xdr:rowOff>
    </xdr:from>
    <xdr:to>
      <xdr:col>3</xdr:col>
      <xdr:colOff>1765731</xdr:colOff>
      <xdr:row>84</xdr:row>
      <xdr:rowOff>1480012</xdr:rowOff>
    </xdr:to>
    <xdr:pic>
      <xdr:nvPicPr>
        <xdr:cNvPr id="77" name="Imagen 76">
          <a:extLst>
            <a:ext uri="{FF2B5EF4-FFF2-40B4-BE49-F238E27FC236}">
              <a16:creationId xmlns:a16="http://schemas.microsoft.com/office/drawing/2014/main" id="{B0A671BD-280F-21A6-C280-D235C3EDE789}"/>
            </a:ext>
          </a:extLst>
        </xdr:cNvPr>
        <xdr:cNvPicPr>
          <a:picLocks noChangeAspect="1"/>
        </xdr:cNvPicPr>
      </xdr:nvPicPr>
      <xdr:blipFill>
        <a:blip xmlns:r="http://schemas.openxmlformats.org/officeDocument/2006/relationships" r:embed="rId73"/>
        <a:stretch>
          <a:fillRect/>
        </a:stretch>
      </xdr:blipFill>
      <xdr:spPr>
        <a:xfrm>
          <a:off x="1737360" y="164553900"/>
          <a:ext cx="1628571" cy="1380952"/>
        </a:xfrm>
        <a:prstGeom prst="rect">
          <a:avLst/>
        </a:prstGeom>
      </xdr:spPr>
    </xdr:pic>
    <xdr:clientData/>
  </xdr:twoCellAnchor>
  <xdr:twoCellAnchor editAs="oneCell">
    <xdr:from>
      <xdr:col>3</xdr:col>
      <xdr:colOff>76200</xdr:colOff>
      <xdr:row>85</xdr:row>
      <xdr:rowOff>106680</xdr:rowOff>
    </xdr:from>
    <xdr:to>
      <xdr:col>3</xdr:col>
      <xdr:colOff>1790486</xdr:colOff>
      <xdr:row>85</xdr:row>
      <xdr:rowOff>1297156</xdr:rowOff>
    </xdr:to>
    <xdr:pic>
      <xdr:nvPicPr>
        <xdr:cNvPr id="78" name="Imagen 77">
          <a:extLst>
            <a:ext uri="{FF2B5EF4-FFF2-40B4-BE49-F238E27FC236}">
              <a16:creationId xmlns:a16="http://schemas.microsoft.com/office/drawing/2014/main" id="{90C2F3AB-02B6-A7CA-EF34-C757ACB79947}"/>
            </a:ext>
          </a:extLst>
        </xdr:cNvPr>
        <xdr:cNvPicPr>
          <a:picLocks noChangeAspect="1"/>
        </xdr:cNvPicPr>
      </xdr:nvPicPr>
      <xdr:blipFill>
        <a:blip xmlns:r="http://schemas.openxmlformats.org/officeDocument/2006/relationships" r:embed="rId74"/>
        <a:stretch>
          <a:fillRect/>
        </a:stretch>
      </xdr:blipFill>
      <xdr:spPr>
        <a:xfrm>
          <a:off x="1676400" y="167365680"/>
          <a:ext cx="1714286" cy="1190476"/>
        </a:xfrm>
        <a:prstGeom prst="rect">
          <a:avLst/>
        </a:prstGeom>
      </xdr:spPr>
    </xdr:pic>
    <xdr:clientData/>
  </xdr:twoCellAnchor>
  <xdr:twoCellAnchor editAs="oneCell">
    <xdr:from>
      <xdr:col>3</xdr:col>
      <xdr:colOff>243840</xdr:colOff>
      <xdr:row>86</xdr:row>
      <xdr:rowOff>213361</xdr:rowOff>
    </xdr:from>
    <xdr:to>
      <xdr:col>3</xdr:col>
      <xdr:colOff>1605587</xdr:colOff>
      <xdr:row>86</xdr:row>
      <xdr:rowOff>1394461</xdr:rowOff>
    </xdr:to>
    <xdr:pic>
      <xdr:nvPicPr>
        <xdr:cNvPr id="79" name="Imagen 78">
          <a:extLst>
            <a:ext uri="{FF2B5EF4-FFF2-40B4-BE49-F238E27FC236}">
              <a16:creationId xmlns:a16="http://schemas.microsoft.com/office/drawing/2014/main" id="{FBB3B174-BF60-6581-5EC1-FE2BC50F9F52}"/>
            </a:ext>
          </a:extLst>
        </xdr:cNvPr>
        <xdr:cNvPicPr>
          <a:picLocks noChangeAspect="1"/>
        </xdr:cNvPicPr>
      </xdr:nvPicPr>
      <xdr:blipFill rotWithShape="1">
        <a:blip xmlns:r="http://schemas.openxmlformats.org/officeDocument/2006/relationships" r:embed="rId75"/>
        <a:srcRect l="8935" t="3951"/>
        <a:stretch/>
      </xdr:blipFill>
      <xdr:spPr>
        <a:xfrm>
          <a:off x="1844040" y="168074341"/>
          <a:ext cx="1361747" cy="1181100"/>
        </a:xfrm>
        <a:prstGeom prst="rect">
          <a:avLst/>
        </a:prstGeom>
      </xdr:spPr>
    </xdr:pic>
    <xdr:clientData/>
  </xdr:twoCellAnchor>
  <xdr:twoCellAnchor editAs="oneCell">
    <xdr:from>
      <xdr:col>0</xdr:col>
      <xdr:colOff>91440</xdr:colOff>
      <xdr:row>90</xdr:row>
      <xdr:rowOff>86414</xdr:rowOff>
    </xdr:from>
    <xdr:to>
      <xdr:col>4</xdr:col>
      <xdr:colOff>472440</xdr:colOff>
      <xdr:row>99</xdr:row>
      <xdr:rowOff>650380</xdr:rowOff>
    </xdr:to>
    <xdr:pic>
      <xdr:nvPicPr>
        <xdr:cNvPr id="80" name="Imagen 79">
          <a:extLst>
            <a:ext uri="{FF2B5EF4-FFF2-40B4-BE49-F238E27FC236}">
              <a16:creationId xmlns:a16="http://schemas.microsoft.com/office/drawing/2014/main" id="{B616088F-0B6D-A841-680A-6AE20876223F}"/>
            </a:ext>
          </a:extLst>
        </xdr:cNvPr>
        <xdr:cNvPicPr>
          <a:picLocks noChangeAspect="1"/>
        </xdr:cNvPicPr>
      </xdr:nvPicPr>
      <xdr:blipFill>
        <a:blip xmlns:r="http://schemas.openxmlformats.org/officeDocument/2006/relationships" r:embed="rId76"/>
        <a:stretch>
          <a:fillRect/>
        </a:stretch>
      </xdr:blipFill>
      <xdr:spPr>
        <a:xfrm>
          <a:off x="91440" y="170172434"/>
          <a:ext cx="3947160" cy="2339426"/>
        </a:xfrm>
        <a:prstGeom prst="rect">
          <a:avLst/>
        </a:prstGeom>
      </xdr:spPr>
    </xdr:pic>
    <xdr:clientData/>
  </xdr:twoCellAnchor>
  <xdr:twoCellAnchor editAs="oneCell">
    <xdr:from>
      <xdr:col>4</xdr:col>
      <xdr:colOff>518161</xdr:colOff>
      <xdr:row>90</xdr:row>
      <xdr:rowOff>76201</xdr:rowOff>
    </xdr:from>
    <xdr:to>
      <xdr:col>10</xdr:col>
      <xdr:colOff>30481</xdr:colOff>
      <xdr:row>99</xdr:row>
      <xdr:rowOff>114471</xdr:rowOff>
    </xdr:to>
    <xdr:pic>
      <xdr:nvPicPr>
        <xdr:cNvPr id="81" name="Imagen 80">
          <a:extLst>
            <a:ext uri="{FF2B5EF4-FFF2-40B4-BE49-F238E27FC236}">
              <a16:creationId xmlns:a16="http://schemas.microsoft.com/office/drawing/2014/main" id="{D423518F-E062-2C51-63ED-2AF967740709}"/>
            </a:ext>
          </a:extLst>
        </xdr:cNvPr>
        <xdr:cNvPicPr>
          <a:picLocks noChangeAspect="1"/>
        </xdr:cNvPicPr>
      </xdr:nvPicPr>
      <xdr:blipFill>
        <a:blip xmlns:r="http://schemas.openxmlformats.org/officeDocument/2006/relationships" r:embed="rId77"/>
        <a:stretch>
          <a:fillRect/>
        </a:stretch>
      </xdr:blipFill>
      <xdr:spPr>
        <a:xfrm>
          <a:off x="4084321" y="170162221"/>
          <a:ext cx="3680460" cy="1813730"/>
        </a:xfrm>
        <a:prstGeom prst="rect">
          <a:avLst/>
        </a:prstGeom>
      </xdr:spPr>
    </xdr:pic>
    <xdr:clientData/>
  </xdr:twoCellAnchor>
  <xdr:twoCellAnchor>
    <xdr:from>
      <xdr:col>0</xdr:col>
      <xdr:colOff>0</xdr:colOff>
      <xdr:row>2</xdr:row>
      <xdr:rowOff>144780</xdr:rowOff>
    </xdr:from>
    <xdr:to>
      <xdr:col>7</xdr:col>
      <xdr:colOff>24765</xdr:colOff>
      <xdr:row>10</xdr:row>
      <xdr:rowOff>175260</xdr:rowOff>
    </xdr:to>
    <xdr:sp macro="" textlink="">
      <xdr:nvSpPr>
        <xdr:cNvPr id="82" name="CuadroTexto 210">
          <a:extLst>
            <a:ext uri="{FF2B5EF4-FFF2-40B4-BE49-F238E27FC236}">
              <a16:creationId xmlns:a16="http://schemas.microsoft.com/office/drawing/2014/main" id="{EAB08633-619D-4E15-A00B-2234AF259A5A}"/>
            </a:ext>
            <a:ext uri="{147F2762-F138-4A5C-976F-8EAC2B608ADB}">
              <a16:predDERef xmlns:a16="http://schemas.microsoft.com/office/drawing/2014/main" pred="{8C700EA1-D42E-4FA8-9144-CA459BD7AFE1}"/>
            </a:ext>
          </a:extLst>
        </xdr:cNvPr>
        <xdr:cNvSpPr txBox="1"/>
      </xdr:nvSpPr>
      <xdr:spPr>
        <a:xfrm>
          <a:off x="0" y="800100"/>
          <a:ext cx="6212205" cy="19812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100" b="1" i="0" u="none" strike="noStrike">
              <a:solidFill>
                <a:schemeClr val="tx1"/>
              </a:solidFill>
              <a:latin typeface="Aptos Narrow" panose="020B0004020202020204" pitchFamily="34" charset="0"/>
            </a:rPr>
            <a:t>Aspectos Relevantes de Lauco:</a:t>
          </a:r>
          <a:endParaRPr lang="en-US" sz="1100" b="0" i="0" u="none" strike="noStrike">
            <a:solidFill>
              <a:schemeClr val="tx1"/>
            </a:solidFill>
            <a:latin typeface="Aptos Narrow" panose="020B0004020202020204" pitchFamily="34" charset="0"/>
          </a:endParaRPr>
        </a:p>
        <a:p>
          <a:pPr marL="0" indent="0" algn="l"/>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1) Oferta</a:t>
          </a:r>
          <a:r>
            <a:rPr lang="en-US" sz="1100" b="0" i="0" u="none" strike="noStrike" baseline="0">
              <a:solidFill>
                <a:schemeClr val="tx1"/>
              </a:solidFill>
              <a:latin typeface="Aptos Narrow" panose="020B0004020202020204" pitchFamily="34" charset="0"/>
            </a:rPr>
            <a:t> variedad de sofas </a:t>
          </a:r>
          <a:endParaRPr lang="en-US" sz="1100" b="0" i="0" u="none" strike="noStrike">
            <a:solidFill>
              <a:schemeClr val="tx1"/>
            </a:solidFill>
            <a:latin typeface="Aptos Narrow" panose="020B0004020202020204" pitchFamily="34" charset="0"/>
          </a:endParaRPr>
        </a:p>
        <a:p>
          <a:pPr marL="0" indent="0" algn="l"/>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2) Maneja</a:t>
          </a:r>
          <a:r>
            <a:rPr lang="en-US" sz="1100" b="0" i="0" u="none" strike="noStrike" baseline="0">
              <a:solidFill>
                <a:schemeClr val="tx1"/>
              </a:solidFill>
              <a:latin typeface="Aptos Narrow" panose="020B0004020202020204" pitchFamily="34" charset="0"/>
            </a:rPr>
            <a:t> un tiempo de entrega de 25 a 30 dias </a:t>
          </a:r>
          <a:endParaRPr lang="en-US" sz="1100" b="0" i="0" u="none" strike="noStrike">
            <a:solidFill>
              <a:schemeClr val="tx1"/>
            </a:solidFill>
            <a:latin typeface="Aptos Narrow" panose="020B0004020202020204" pitchFamily="34" charset="0"/>
          </a:endParaRPr>
        </a:p>
        <a:p>
          <a:pPr marL="0" indent="0" algn="l"/>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3) El</a:t>
          </a:r>
          <a:r>
            <a:rPr lang="en-US" sz="1100" b="0" i="0" u="none" strike="noStrike" baseline="0">
              <a:solidFill>
                <a:schemeClr val="tx1"/>
              </a:solidFill>
              <a:latin typeface="Aptos Narrow" panose="020B0004020202020204" pitchFamily="34" charset="0"/>
            </a:rPr>
            <a:t> costo corresponde al tapiz de grado 1 , si se requiere otro tapiz favor de solicitarlo </a:t>
          </a:r>
          <a:endParaRPr lang="en-US" sz="1100" b="0" i="0" u="none" strike="noStrike">
            <a:solidFill>
              <a:schemeClr val="tx1"/>
            </a:solidFill>
            <a:latin typeface="Aptos Narrow" panose="020B0004020202020204" pitchFamily="34" charset="0"/>
          </a:endParaRPr>
        </a:p>
        <a:p>
          <a:pPr marL="0" indent="0" algn="l"/>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4) Por favor confirmar existencias y tiempos de entrega al momento de realizar un cierre.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731520</xdr:colOff>
      <xdr:row>2</xdr:row>
      <xdr:rowOff>186691</xdr:rowOff>
    </xdr:from>
    <xdr:ext cx="1556385" cy="1792642"/>
    <xdr:pic>
      <xdr:nvPicPr>
        <xdr:cNvPr id="2" name="Imagen 1">
          <a:extLst>
            <a:ext uri="{FF2B5EF4-FFF2-40B4-BE49-F238E27FC236}">
              <a16:creationId xmlns:a16="http://schemas.microsoft.com/office/drawing/2014/main" id="{B7502120-0382-49A8-A3F4-49C88F04C6EA}"/>
            </a:ext>
          </a:extLst>
        </xdr:cNvPr>
        <xdr:cNvPicPr>
          <a:picLocks noChangeAspect="1"/>
        </xdr:cNvPicPr>
      </xdr:nvPicPr>
      <xdr:blipFill>
        <a:blip xmlns:r="http://schemas.openxmlformats.org/officeDocument/2006/relationships" r:embed="rId1"/>
        <a:stretch>
          <a:fillRect/>
        </a:stretch>
      </xdr:blipFill>
      <xdr:spPr>
        <a:xfrm>
          <a:off x="6989445" y="843916"/>
          <a:ext cx="1556385" cy="1792642"/>
        </a:xfrm>
        <a:prstGeom prst="rect">
          <a:avLst/>
        </a:prstGeom>
      </xdr:spPr>
    </xdr:pic>
    <xdr:clientData/>
  </xdr:oneCellAnchor>
  <xdr:twoCellAnchor>
    <xdr:from>
      <xdr:col>0</xdr:col>
      <xdr:colOff>129540</xdr:colOff>
      <xdr:row>2</xdr:row>
      <xdr:rowOff>91440</xdr:rowOff>
    </xdr:from>
    <xdr:to>
      <xdr:col>6</xdr:col>
      <xdr:colOff>474345</xdr:colOff>
      <xdr:row>10</xdr:row>
      <xdr:rowOff>167640</xdr:rowOff>
    </xdr:to>
    <xdr:sp macro="" textlink="">
      <xdr:nvSpPr>
        <xdr:cNvPr id="37" name="CuadroTexto 210">
          <a:extLst>
            <a:ext uri="{FF2B5EF4-FFF2-40B4-BE49-F238E27FC236}">
              <a16:creationId xmlns:a16="http://schemas.microsoft.com/office/drawing/2014/main" id="{1D540E94-2FDD-47E8-9315-324A8F230478}"/>
            </a:ext>
            <a:ext uri="{147F2762-F138-4A5C-976F-8EAC2B608ADB}">
              <a16:predDERef xmlns:a16="http://schemas.microsoft.com/office/drawing/2014/main" pred="{5691D0FB-5538-4DDA-AF6D-B9A3BA724217}"/>
            </a:ext>
          </a:extLst>
        </xdr:cNvPr>
        <xdr:cNvSpPr txBox="1"/>
      </xdr:nvSpPr>
      <xdr:spPr>
        <a:xfrm>
          <a:off x="129540" y="748665"/>
          <a:ext cx="6040755" cy="19812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100" b="1" i="0" u="none" strike="noStrike">
              <a:solidFill>
                <a:schemeClr val="tx1"/>
              </a:solidFill>
              <a:latin typeface="Aptos Narrow" panose="020B0004020202020204" pitchFamily="34" charset="0"/>
            </a:rPr>
            <a:t>Aspectos Relevantes de Ofik:</a:t>
          </a:r>
          <a:endParaRPr lang="en-US" sz="1100" b="0" i="0" u="none" strike="noStrike">
            <a:solidFill>
              <a:schemeClr val="tx1"/>
            </a:solidFill>
            <a:latin typeface="Aptos Narrow" panose="020B0004020202020204" pitchFamily="34" charset="0"/>
          </a:endParaRPr>
        </a:p>
        <a:p>
          <a:pPr marL="0" indent="0" algn="l"/>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1)Cuenta con un alta variedad</a:t>
          </a:r>
          <a:r>
            <a:rPr lang="en-US" sz="1100" b="0" i="0" u="none" strike="noStrike" baseline="0">
              <a:solidFill>
                <a:schemeClr val="tx1"/>
              </a:solidFill>
              <a:latin typeface="Aptos Narrow" panose="020B0004020202020204" pitchFamily="34" charset="0"/>
            </a:rPr>
            <a:t> de metálicos.                                                                                                                                          2 )Cuentan con un stock y tiempo de entrega amigable.</a:t>
          </a:r>
          <a:endParaRPr lang="en-US" sz="1100" b="0" i="0" u="none" strike="noStrike">
            <a:solidFill>
              <a:schemeClr val="tx1"/>
            </a:solidFill>
            <a:latin typeface="Aptos Narrow" panose="020B0004020202020204" pitchFamily="34" charset="0"/>
          </a:endParaRPr>
        </a:p>
        <a:p>
          <a:pPr marL="0" indent="0" algn="l"/>
          <a:r>
            <a:rPr lang="en-US" sz="1100" b="0" i="0" u="none" strike="noStrike">
              <a:solidFill>
                <a:schemeClr val="tx1"/>
              </a:solidFill>
              <a:latin typeface="Aptos Narrow" panose="020B0004020202020204" pitchFamily="34" charset="0"/>
            </a:rPr>
            <a:t>3) Por favor confirmar existencias y tiempos de entrega al momento de realizar un cierre.</a:t>
          </a:r>
        </a:p>
      </xdr:txBody>
    </xdr:sp>
    <xdr:clientData/>
  </xdr:twoCellAnchor>
  <xdr:twoCellAnchor editAs="oneCell">
    <xdr:from>
      <xdr:col>3</xdr:col>
      <xdr:colOff>114300</xdr:colOff>
      <xdr:row>24</xdr:row>
      <xdr:rowOff>342901</xdr:rowOff>
    </xdr:from>
    <xdr:to>
      <xdr:col>3</xdr:col>
      <xdr:colOff>1668375</xdr:colOff>
      <xdr:row>24</xdr:row>
      <xdr:rowOff>1619251</xdr:rowOff>
    </xdr:to>
    <xdr:pic>
      <xdr:nvPicPr>
        <xdr:cNvPr id="8" name="Imagen 7">
          <a:extLst>
            <a:ext uri="{FF2B5EF4-FFF2-40B4-BE49-F238E27FC236}">
              <a16:creationId xmlns:a16="http://schemas.microsoft.com/office/drawing/2014/main" id="{E1B7BC26-CBF1-74A5-A31D-6DB8B3FBE537}"/>
            </a:ext>
          </a:extLst>
        </xdr:cNvPr>
        <xdr:cNvPicPr>
          <a:picLocks noChangeAspect="1"/>
        </xdr:cNvPicPr>
      </xdr:nvPicPr>
      <xdr:blipFill>
        <a:blip xmlns:r="http://schemas.openxmlformats.org/officeDocument/2006/relationships" r:embed="rId2"/>
        <a:stretch>
          <a:fillRect/>
        </a:stretch>
      </xdr:blipFill>
      <xdr:spPr>
        <a:xfrm>
          <a:off x="1905000" y="53892451"/>
          <a:ext cx="1554075" cy="1276350"/>
        </a:xfrm>
        <a:prstGeom prst="rect">
          <a:avLst/>
        </a:prstGeom>
      </xdr:spPr>
    </xdr:pic>
    <xdr:clientData/>
  </xdr:twoCellAnchor>
  <xdr:twoCellAnchor editAs="oneCell">
    <xdr:from>
      <xdr:col>3</xdr:col>
      <xdr:colOff>466725</xdr:colOff>
      <xdr:row>27</xdr:row>
      <xdr:rowOff>476250</xdr:rowOff>
    </xdr:from>
    <xdr:to>
      <xdr:col>3</xdr:col>
      <xdr:colOff>1733550</xdr:colOff>
      <xdr:row>27</xdr:row>
      <xdr:rowOff>1743075</xdr:rowOff>
    </xdr:to>
    <xdr:pic>
      <xdr:nvPicPr>
        <xdr:cNvPr id="12" name="Imagen 11">
          <a:extLst>
            <a:ext uri="{FF2B5EF4-FFF2-40B4-BE49-F238E27FC236}">
              <a16:creationId xmlns:a16="http://schemas.microsoft.com/office/drawing/2014/main" id="{D6FB1B4D-52D5-8567-EB96-464A66C96D45}"/>
            </a:ext>
          </a:extLst>
        </xdr:cNvPr>
        <xdr:cNvPicPr>
          <a:picLocks noChangeAspect="1"/>
        </xdr:cNvPicPr>
      </xdr:nvPicPr>
      <xdr:blipFill>
        <a:blip xmlns:r="http://schemas.openxmlformats.org/officeDocument/2006/relationships" r:embed="rId3"/>
        <a:stretch>
          <a:fillRect/>
        </a:stretch>
      </xdr:blipFill>
      <xdr:spPr>
        <a:xfrm>
          <a:off x="2257425" y="27936825"/>
          <a:ext cx="1266825" cy="1266825"/>
        </a:xfrm>
        <a:prstGeom prst="rect">
          <a:avLst/>
        </a:prstGeom>
      </xdr:spPr>
    </xdr:pic>
    <xdr:clientData/>
  </xdr:twoCellAnchor>
  <xdr:twoCellAnchor editAs="oneCell">
    <xdr:from>
      <xdr:col>3</xdr:col>
      <xdr:colOff>180975</xdr:colOff>
      <xdr:row>28</xdr:row>
      <xdr:rowOff>9525</xdr:rowOff>
    </xdr:from>
    <xdr:to>
      <xdr:col>3</xdr:col>
      <xdr:colOff>1885950</xdr:colOff>
      <xdr:row>28</xdr:row>
      <xdr:rowOff>1800138</xdr:rowOff>
    </xdr:to>
    <xdr:pic>
      <xdr:nvPicPr>
        <xdr:cNvPr id="14" name="Imagen 13">
          <a:extLst>
            <a:ext uri="{FF2B5EF4-FFF2-40B4-BE49-F238E27FC236}">
              <a16:creationId xmlns:a16="http://schemas.microsoft.com/office/drawing/2014/main" id="{F80950A2-0B72-1AF0-3D8F-363ABD690E25}"/>
            </a:ext>
          </a:extLst>
        </xdr:cNvPr>
        <xdr:cNvPicPr>
          <a:picLocks noChangeAspect="1"/>
        </xdr:cNvPicPr>
      </xdr:nvPicPr>
      <xdr:blipFill>
        <a:blip xmlns:r="http://schemas.openxmlformats.org/officeDocument/2006/relationships" r:embed="rId4"/>
        <a:stretch>
          <a:fillRect/>
        </a:stretch>
      </xdr:blipFill>
      <xdr:spPr>
        <a:xfrm>
          <a:off x="1971675" y="62941200"/>
          <a:ext cx="1704975" cy="1790613"/>
        </a:xfrm>
        <a:prstGeom prst="rect">
          <a:avLst/>
        </a:prstGeom>
      </xdr:spPr>
    </xdr:pic>
    <xdr:clientData/>
  </xdr:twoCellAnchor>
  <xdr:twoCellAnchor editAs="oneCell">
    <xdr:from>
      <xdr:col>3</xdr:col>
      <xdr:colOff>238125</xdr:colOff>
      <xdr:row>29</xdr:row>
      <xdr:rowOff>219075</xdr:rowOff>
    </xdr:from>
    <xdr:to>
      <xdr:col>3</xdr:col>
      <xdr:colOff>1797172</xdr:colOff>
      <xdr:row>29</xdr:row>
      <xdr:rowOff>1657350</xdr:rowOff>
    </xdr:to>
    <xdr:pic>
      <xdr:nvPicPr>
        <xdr:cNvPr id="11" name="Imagen 10">
          <a:extLst>
            <a:ext uri="{FF2B5EF4-FFF2-40B4-BE49-F238E27FC236}">
              <a16:creationId xmlns:a16="http://schemas.microsoft.com/office/drawing/2014/main" id="{58CA2C81-AAD7-B738-16EB-AAE6A57FC529}"/>
            </a:ext>
          </a:extLst>
        </xdr:cNvPr>
        <xdr:cNvPicPr>
          <a:picLocks noChangeAspect="1"/>
        </xdr:cNvPicPr>
      </xdr:nvPicPr>
      <xdr:blipFill>
        <a:blip xmlns:r="http://schemas.openxmlformats.org/officeDocument/2006/relationships" r:embed="rId5"/>
        <a:stretch>
          <a:fillRect/>
        </a:stretch>
      </xdr:blipFill>
      <xdr:spPr>
        <a:xfrm>
          <a:off x="2028825" y="65027175"/>
          <a:ext cx="1559047" cy="1438275"/>
        </a:xfrm>
        <a:prstGeom prst="rect">
          <a:avLst/>
        </a:prstGeom>
      </xdr:spPr>
    </xdr:pic>
    <xdr:clientData/>
  </xdr:twoCellAnchor>
  <xdr:twoCellAnchor editAs="oneCell">
    <xdr:from>
      <xdr:col>3</xdr:col>
      <xdr:colOff>285750</xdr:colOff>
      <xdr:row>30</xdr:row>
      <xdr:rowOff>95250</xdr:rowOff>
    </xdr:from>
    <xdr:to>
      <xdr:col>3</xdr:col>
      <xdr:colOff>1781175</xdr:colOff>
      <xdr:row>30</xdr:row>
      <xdr:rowOff>1775296</xdr:rowOff>
    </xdr:to>
    <xdr:pic>
      <xdr:nvPicPr>
        <xdr:cNvPr id="15" name="Imagen 14">
          <a:extLst>
            <a:ext uri="{FF2B5EF4-FFF2-40B4-BE49-F238E27FC236}">
              <a16:creationId xmlns:a16="http://schemas.microsoft.com/office/drawing/2014/main" id="{9640C728-27B6-2F5B-7F4B-7769C416E3D2}"/>
            </a:ext>
          </a:extLst>
        </xdr:cNvPr>
        <xdr:cNvPicPr>
          <a:picLocks noChangeAspect="1"/>
        </xdr:cNvPicPr>
      </xdr:nvPicPr>
      <xdr:blipFill>
        <a:blip xmlns:r="http://schemas.openxmlformats.org/officeDocument/2006/relationships" r:embed="rId6"/>
        <a:stretch>
          <a:fillRect/>
        </a:stretch>
      </xdr:blipFill>
      <xdr:spPr>
        <a:xfrm>
          <a:off x="2076450" y="66827400"/>
          <a:ext cx="1495425" cy="1680046"/>
        </a:xfrm>
        <a:prstGeom prst="rect">
          <a:avLst/>
        </a:prstGeom>
      </xdr:spPr>
    </xdr:pic>
    <xdr:clientData/>
  </xdr:twoCellAnchor>
  <xdr:twoCellAnchor editAs="oneCell">
    <xdr:from>
      <xdr:col>3</xdr:col>
      <xdr:colOff>123825</xdr:colOff>
      <xdr:row>31</xdr:row>
      <xdr:rowOff>180976</xdr:rowOff>
    </xdr:from>
    <xdr:to>
      <xdr:col>3</xdr:col>
      <xdr:colOff>1866900</xdr:colOff>
      <xdr:row>31</xdr:row>
      <xdr:rowOff>1602512</xdr:rowOff>
    </xdr:to>
    <xdr:pic>
      <xdr:nvPicPr>
        <xdr:cNvPr id="17" name="Imagen 16">
          <a:extLst>
            <a:ext uri="{FF2B5EF4-FFF2-40B4-BE49-F238E27FC236}">
              <a16:creationId xmlns:a16="http://schemas.microsoft.com/office/drawing/2014/main" id="{4DAB9EA8-F8CD-21DA-EEA4-744B56472615}"/>
            </a:ext>
          </a:extLst>
        </xdr:cNvPr>
        <xdr:cNvPicPr>
          <a:picLocks noChangeAspect="1"/>
        </xdr:cNvPicPr>
      </xdr:nvPicPr>
      <xdr:blipFill>
        <a:blip xmlns:r="http://schemas.openxmlformats.org/officeDocument/2006/relationships" r:embed="rId7"/>
        <a:stretch>
          <a:fillRect/>
        </a:stretch>
      </xdr:blipFill>
      <xdr:spPr>
        <a:xfrm>
          <a:off x="1914525" y="68789551"/>
          <a:ext cx="1743075" cy="1421536"/>
        </a:xfrm>
        <a:prstGeom prst="rect">
          <a:avLst/>
        </a:prstGeom>
      </xdr:spPr>
    </xdr:pic>
    <xdr:clientData/>
  </xdr:twoCellAnchor>
  <xdr:twoCellAnchor editAs="oneCell">
    <xdr:from>
      <xdr:col>3</xdr:col>
      <xdr:colOff>161925</xdr:colOff>
      <xdr:row>33</xdr:row>
      <xdr:rowOff>323851</xdr:rowOff>
    </xdr:from>
    <xdr:to>
      <xdr:col>3</xdr:col>
      <xdr:colOff>1800735</xdr:colOff>
      <xdr:row>33</xdr:row>
      <xdr:rowOff>1666875</xdr:rowOff>
    </xdr:to>
    <xdr:pic>
      <xdr:nvPicPr>
        <xdr:cNvPr id="19" name="Imagen 18">
          <a:extLst>
            <a:ext uri="{FF2B5EF4-FFF2-40B4-BE49-F238E27FC236}">
              <a16:creationId xmlns:a16="http://schemas.microsoft.com/office/drawing/2014/main" id="{F1FE52BD-1F97-DDCA-7C33-634C3819C2F2}"/>
            </a:ext>
          </a:extLst>
        </xdr:cNvPr>
        <xdr:cNvPicPr>
          <a:picLocks noChangeAspect="1"/>
        </xdr:cNvPicPr>
      </xdr:nvPicPr>
      <xdr:blipFill>
        <a:blip xmlns:r="http://schemas.openxmlformats.org/officeDocument/2006/relationships" r:embed="rId8"/>
        <a:stretch>
          <a:fillRect/>
        </a:stretch>
      </xdr:blipFill>
      <xdr:spPr>
        <a:xfrm>
          <a:off x="1952625" y="70808851"/>
          <a:ext cx="1638810" cy="1343024"/>
        </a:xfrm>
        <a:prstGeom prst="rect">
          <a:avLst/>
        </a:prstGeom>
      </xdr:spPr>
    </xdr:pic>
    <xdr:clientData/>
  </xdr:twoCellAnchor>
  <xdr:twoCellAnchor editAs="oneCell">
    <xdr:from>
      <xdr:col>3</xdr:col>
      <xdr:colOff>447675</xdr:colOff>
      <xdr:row>34</xdr:row>
      <xdr:rowOff>57150</xdr:rowOff>
    </xdr:from>
    <xdr:to>
      <xdr:col>3</xdr:col>
      <xdr:colOff>1705150</xdr:colOff>
      <xdr:row>34</xdr:row>
      <xdr:rowOff>1705205</xdr:rowOff>
    </xdr:to>
    <xdr:pic>
      <xdr:nvPicPr>
        <xdr:cNvPr id="21" name="Imagen 20">
          <a:extLst>
            <a:ext uri="{FF2B5EF4-FFF2-40B4-BE49-F238E27FC236}">
              <a16:creationId xmlns:a16="http://schemas.microsoft.com/office/drawing/2014/main" id="{5A94ADFD-77D7-A903-77B4-B9A73C021066}"/>
            </a:ext>
          </a:extLst>
        </xdr:cNvPr>
        <xdr:cNvPicPr>
          <a:picLocks noChangeAspect="1"/>
        </xdr:cNvPicPr>
      </xdr:nvPicPr>
      <xdr:blipFill>
        <a:blip xmlns:r="http://schemas.openxmlformats.org/officeDocument/2006/relationships" r:embed="rId9"/>
        <a:stretch>
          <a:fillRect/>
        </a:stretch>
      </xdr:blipFill>
      <xdr:spPr>
        <a:xfrm>
          <a:off x="2238375" y="38823900"/>
          <a:ext cx="1257475" cy="1648055"/>
        </a:xfrm>
        <a:prstGeom prst="rect">
          <a:avLst/>
        </a:prstGeom>
      </xdr:spPr>
    </xdr:pic>
    <xdr:clientData/>
  </xdr:twoCellAnchor>
  <xdr:twoCellAnchor editAs="oneCell">
    <xdr:from>
      <xdr:col>3</xdr:col>
      <xdr:colOff>457200</xdr:colOff>
      <xdr:row>35</xdr:row>
      <xdr:rowOff>142875</xdr:rowOff>
    </xdr:from>
    <xdr:to>
      <xdr:col>3</xdr:col>
      <xdr:colOff>1590191</xdr:colOff>
      <xdr:row>35</xdr:row>
      <xdr:rowOff>1800225</xdr:rowOff>
    </xdr:to>
    <xdr:pic>
      <xdr:nvPicPr>
        <xdr:cNvPr id="23" name="Imagen 22">
          <a:extLst>
            <a:ext uri="{FF2B5EF4-FFF2-40B4-BE49-F238E27FC236}">
              <a16:creationId xmlns:a16="http://schemas.microsoft.com/office/drawing/2014/main" id="{23FC5135-7777-77FF-CF40-D0A43EEC8308}"/>
            </a:ext>
          </a:extLst>
        </xdr:cNvPr>
        <xdr:cNvPicPr>
          <a:picLocks noChangeAspect="1"/>
        </xdr:cNvPicPr>
      </xdr:nvPicPr>
      <xdr:blipFill>
        <a:blip xmlns:r="http://schemas.openxmlformats.org/officeDocument/2006/relationships" r:embed="rId10"/>
        <a:stretch>
          <a:fillRect/>
        </a:stretch>
      </xdr:blipFill>
      <xdr:spPr>
        <a:xfrm>
          <a:off x="2247900" y="74380725"/>
          <a:ext cx="1132991" cy="1657350"/>
        </a:xfrm>
        <a:prstGeom prst="rect">
          <a:avLst/>
        </a:prstGeom>
      </xdr:spPr>
    </xdr:pic>
    <xdr:clientData/>
  </xdr:twoCellAnchor>
  <xdr:twoCellAnchor editAs="oneCell">
    <xdr:from>
      <xdr:col>3</xdr:col>
      <xdr:colOff>400050</xdr:colOff>
      <xdr:row>36</xdr:row>
      <xdr:rowOff>57151</xdr:rowOff>
    </xdr:from>
    <xdr:to>
      <xdr:col>3</xdr:col>
      <xdr:colOff>1553577</xdr:colOff>
      <xdr:row>36</xdr:row>
      <xdr:rowOff>1743075</xdr:rowOff>
    </xdr:to>
    <xdr:pic>
      <xdr:nvPicPr>
        <xdr:cNvPr id="25" name="Imagen 24">
          <a:extLst>
            <a:ext uri="{FF2B5EF4-FFF2-40B4-BE49-F238E27FC236}">
              <a16:creationId xmlns:a16="http://schemas.microsoft.com/office/drawing/2014/main" id="{81382DA7-839F-AC11-B2F4-AAD7265D2C37}"/>
            </a:ext>
          </a:extLst>
        </xdr:cNvPr>
        <xdr:cNvPicPr>
          <a:picLocks noChangeAspect="1"/>
        </xdr:cNvPicPr>
      </xdr:nvPicPr>
      <xdr:blipFill>
        <a:blip xmlns:r="http://schemas.openxmlformats.org/officeDocument/2006/relationships" r:embed="rId11"/>
        <a:stretch>
          <a:fillRect/>
        </a:stretch>
      </xdr:blipFill>
      <xdr:spPr>
        <a:xfrm>
          <a:off x="2190750" y="76171426"/>
          <a:ext cx="1153527" cy="1685924"/>
        </a:xfrm>
        <a:prstGeom prst="rect">
          <a:avLst/>
        </a:prstGeom>
      </xdr:spPr>
    </xdr:pic>
    <xdr:clientData/>
  </xdr:twoCellAnchor>
  <xdr:twoCellAnchor editAs="oneCell">
    <xdr:from>
      <xdr:col>3</xdr:col>
      <xdr:colOff>485775</xdr:colOff>
      <xdr:row>37</xdr:row>
      <xdr:rowOff>123826</xdr:rowOff>
    </xdr:from>
    <xdr:to>
      <xdr:col>3</xdr:col>
      <xdr:colOff>1499514</xdr:colOff>
      <xdr:row>37</xdr:row>
      <xdr:rowOff>1724026</xdr:rowOff>
    </xdr:to>
    <xdr:pic>
      <xdr:nvPicPr>
        <xdr:cNvPr id="27" name="Imagen 26">
          <a:extLst>
            <a:ext uri="{FF2B5EF4-FFF2-40B4-BE49-F238E27FC236}">
              <a16:creationId xmlns:a16="http://schemas.microsoft.com/office/drawing/2014/main" id="{3BF12BC7-9F82-AD56-2466-2F22900FEDD1}"/>
            </a:ext>
          </a:extLst>
        </xdr:cNvPr>
        <xdr:cNvPicPr>
          <a:picLocks noChangeAspect="1"/>
        </xdr:cNvPicPr>
      </xdr:nvPicPr>
      <xdr:blipFill>
        <a:blip xmlns:r="http://schemas.openxmlformats.org/officeDocument/2006/relationships" r:embed="rId12"/>
        <a:stretch>
          <a:fillRect/>
        </a:stretch>
      </xdr:blipFill>
      <xdr:spPr>
        <a:xfrm>
          <a:off x="2276475" y="40767001"/>
          <a:ext cx="1013739" cy="1600200"/>
        </a:xfrm>
        <a:prstGeom prst="rect">
          <a:avLst/>
        </a:prstGeom>
      </xdr:spPr>
    </xdr:pic>
    <xdr:clientData/>
  </xdr:twoCellAnchor>
  <xdr:twoCellAnchor editAs="oneCell">
    <xdr:from>
      <xdr:col>3</xdr:col>
      <xdr:colOff>238125</xdr:colOff>
      <xdr:row>25</xdr:row>
      <xdr:rowOff>714375</xdr:rowOff>
    </xdr:from>
    <xdr:to>
      <xdr:col>3</xdr:col>
      <xdr:colOff>1781175</xdr:colOff>
      <xdr:row>25</xdr:row>
      <xdr:rowOff>1397432</xdr:rowOff>
    </xdr:to>
    <xdr:pic>
      <xdr:nvPicPr>
        <xdr:cNvPr id="22" name="Imagen 21">
          <a:extLst>
            <a:ext uri="{FF2B5EF4-FFF2-40B4-BE49-F238E27FC236}">
              <a16:creationId xmlns:a16="http://schemas.microsoft.com/office/drawing/2014/main" id="{5248E3E7-DE98-5207-D6AF-59AB253E78A2}"/>
            </a:ext>
          </a:extLst>
        </xdr:cNvPr>
        <xdr:cNvPicPr>
          <a:picLocks noChangeAspect="1"/>
        </xdr:cNvPicPr>
      </xdr:nvPicPr>
      <xdr:blipFill>
        <a:blip xmlns:r="http://schemas.openxmlformats.org/officeDocument/2006/relationships" r:embed="rId13"/>
        <a:stretch>
          <a:fillRect/>
        </a:stretch>
      </xdr:blipFill>
      <xdr:spPr>
        <a:xfrm>
          <a:off x="2028825" y="24431625"/>
          <a:ext cx="1543050" cy="683057"/>
        </a:xfrm>
        <a:prstGeom prst="rect">
          <a:avLst/>
        </a:prstGeom>
      </xdr:spPr>
    </xdr:pic>
    <xdr:clientData/>
  </xdr:twoCellAnchor>
  <xdr:twoCellAnchor editAs="oneCell">
    <xdr:from>
      <xdr:col>3</xdr:col>
      <xdr:colOff>142876</xdr:colOff>
      <xdr:row>26</xdr:row>
      <xdr:rowOff>390526</xdr:rowOff>
    </xdr:from>
    <xdr:to>
      <xdr:col>3</xdr:col>
      <xdr:colOff>1724026</xdr:colOff>
      <xdr:row>26</xdr:row>
      <xdr:rowOff>1421534</xdr:rowOff>
    </xdr:to>
    <xdr:pic>
      <xdr:nvPicPr>
        <xdr:cNvPr id="24" name="Imagen 23">
          <a:extLst>
            <a:ext uri="{FF2B5EF4-FFF2-40B4-BE49-F238E27FC236}">
              <a16:creationId xmlns:a16="http://schemas.microsoft.com/office/drawing/2014/main" id="{35984DD7-EE70-71CE-CFC9-E64E7C930B88}"/>
            </a:ext>
          </a:extLst>
        </xdr:cNvPr>
        <xdr:cNvPicPr>
          <a:picLocks noChangeAspect="1"/>
        </xdr:cNvPicPr>
      </xdr:nvPicPr>
      <xdr:blipFill>
        <a:blip xmlns:r="http://schemas.openxmlformats.org/officeDocument/2006/relationships" r:embed="rId14"/>
        <a:stretch>
          <a:fillRect/>
        </a:stretch>
      </xdr:blipFill>
      <xdr:spPr>
        <a:xfrm>
          <a:off x="1933576" y="25974676"/>
          <a:ext cx="1581150" cy="1031008"/>
        </a:xfrm>
        <a:prstGeom prst="rect">
          <a:avLst/>
        </a:prstGeom>
      </xdr:spPr>
    </xdr:pic>
    <xdr:clientData/>
  </xdr:twoCellAnchor>
  <xdr:twoCellAnchor editAs="oneCell">
    <xdr:from>
      <xdr:col>3</xdr:col>
      <xdr:colOff>542925</xdr:colOff>
      <xdr:row>38</xdr:row>
      <xdr:rowOff>142875</xdr:rowOff>
    </xdr:from>
    <xdr:to>
      <xdr:col>3</xdr:col>
      <xdr:colOff>1324252</xdr:colOff>
      <xdr:row>38</xdr:row>
      <xdr:rowOff>1685925</xdr:rowOff>
    </xdr:to>
    <xdr:pic>
      <xdr:nvPicPr>
        <xdr:cNvPr id="66" name="Imagen 65">
          <a:extLst>
            <a:ext uri="{FF2B5EF4-FFF2-40B4-BE49-F238E27FC236}">
              <a16:creationId xmlns:a16="http://schemas.microsoft.com/office/drawing/2014/main" id="{B7373118-3767-2DBD-3737-23E672392AD1}"/>
            </a:ext>
          </a:extLst>
        </xdr:cNvPr>
        <xdr:cNvPicPr>
          <a:picLocks noChangeAspect="1"/>
        </xdr:cNvPicPr>
      </xdr:nvPicPr>
      <xdr:blipFill>
        <a:blip xmlns:r="http://schemas.openxmlformats.org/officeDocument/2006/relationships" r:embed="rId15"/>
        <a:stretch>
          <a:fillRect/>
        </a:stretch>
      </xdr:blipFill>
      <xdr:spPr>
        <a:xfrm>
          <a:off x="2333625" y="46415325"/>
          <a:ext cx="781327" cy="1543050"/>
        </a:xfrm>
        <a:prstGeom prst="rect">
          <a:avLst/>
        </a:prstGeom>
      </xdr:spPr>
    </xdr:pic>
    <xdr:clientData/>
  </xdr:twoCellAnchor>
  <xdr:twoCellAnchor editAs="oneCell">
    <xdr:from>
      <xdr:col>3</xdr:col>
      <xdr:colOff>742951</xdr:colOff>
      <xdr:row>39</xdr:row>
      <xdr:rowOff>85726</xdr:rowOff>
    </xdr:from>
    <xdr:to>
      <xdr:col>3</xdr:col>
      <xdr:colOff>1336172</xdr:colOff>
      <xdr:row>39</xdr:row>
      <xdr:rowOff>1743075</xdr:rowOff>
    </xdr:to>
    <xdr:pic>
      <xdr:nvPicPr>
        <xdr:cNvPr id="67" name="Imagen 66">
          <a:extLst>
            <a:ext uri="{FF2B5EF4-FFF2-40B4-BE49-F238E27FC236}">
              <a16:creationId xmlns:a16="http://schemas.microsoft.com/office/drawing/2014/main" id="{C41B4725-E4A7-D6AB-5017-7A9E784D145D}"/>
            </a:ext>
          </a:extLst>
        </xdr:cNvPr>
        <xdr:cNvPicPr>
          <a:picLocks noChangeAspect="1"/>
        </xdr:cNvPicPr>
      </xdr:nvPicPr>
      <xdr:blipFill>
        <a:blip xmlns:r="http://schemas.openxmlformats.org/officeDocument/2006/relationships" r:embed="rId16"/>
        <a:stretch>
          <a:fillRect/>
        </a:stretch>
      </xdr:blipFill>
      <xdr:spPr>
        <a:xfrm>
          <a:off x="2533651" y="48234601"/>
          <a:ext cx="593221" cy="1657349"/>
        </a:xfrm>
        <a:prstGeom prst="rect">
          <a:avLst/>
        </a:prstGeom>
      </xdr:spPr>
    </xdr:pic>
    <xdr:clientData/>
  </xdr:twoCellAnchor>
  <xdr:twoCellAnchor editAs="oneCell">
    <xdr:from>
      <xdr:col>3</xdr:col>
      <xdr:colOff>555002</xdr:colOff>
      <xdr:row>40</xdr:row>
      <xdr:rowOff>200026</xdr:rowOff>
    </xdr:from>
    <xdr:to>
      <xdr:col>3</xdr:col>
      <xdr:colOff>1438275</xdr:colOff>
      <xdr:row>40</xdr:row>
      <xdr:rowOff>1647825</xdr:rowOff>
    </xdr:to>
    <xdr:pic>
      <xdr:nvPicPr>
        <xdr:cNvPr id="68" name="Imagen 67">
          <a:extLst>
            <a:ext uri="{FF2B5EF4-FFF2-40B4-BE49-F238E27FC236}">
              <a16:creationId xmlns:a16="http://schemas.microsoft.com/office/drawing/2014/main" id="{1B28A186-446D-C9EB-D1FF-311D9D6EED9E}"/>
            </a:ext>
          </a:extLst>
        </xdr:cNvPr>
        <xdr:cNvPicPr>
          <a:picLocks noChangeAspect="1"/>
        </xdr:cNvPicPr>
      </xdr:nvPicPr>
      <xdr:blipFill>
        <a:blip xmlns:r="http://schemas.openxmlformats.org/officeDocument/2006/relationships" r:embed="rId17"/>
        <a:stretch>
          <a:fillRect/>
        </a:stretch>
      </xdr:blipFill>
      <xdr:spPr>
        <a:xfrm flipH="1">
          <a:off x="2345702" y="50225326"/>
          <a:ext cx="883273" cy="1447799"/>
        </a:xfrm>
        <a:prstGeom prst="rect">
          <a:avLst/>
        </a:prstGeom>
      </xdr:spPr>
    </xdr:pic>
    <xdr:clientData/>
  </xdr:twoCellAnchor>
  <xdr:twoCellAnchor editAs="oneCell">
    <xdr:from>
      <xdr:col>3</xdr:col>
      <xdr:colOff>533401</xdr:colOff>
      <xdr:row>41</xdr:row>
      <xdr:rowOff>152400</xdr:rowOff>
    </xdr:from>
    <xdr:to>
      <xdr:col>3</xdr:col>
      <xdr:colOff>1516616</xdr:colOff>
      <xdr:row>41</xdr:row>
      <xdr:rowOff>1724025</xdr:rowOff>
    </xdr:to>
    <xdr:pic>
      <xdr:nvPicPr>
        <xdr:cNvPr id="69" name="Imagen 68">
          <a:extLst>
            <a:ext uri="{FF2B5EF4-FFF2-40B4-BE49-F238E27FC236}">
              <a16:creationId xmlns:a16="http://schemas.microsoft.com/office/drawing/2014/main" id="{1E983630-383E-E7F1-3FAD-A32190C60276}"/>
            </a:ext>
          </a:extLst>
        </xdr:cNvPr>
        <xdr:cNvPicPr>
          <a:picLocks noChangeAspect="1"/>
        </xdr:cNvPicPr>
      </xdr:nvPicPr>
      <xdr:blipFill>
        <a:blip xmlns:r="http://schemas.openxmlformats.org/officeDocument/2006/relationships" r:embed="rId18"/>
        <a:stretch>
          <a:fillRect/>
        </a:stretch>
      </xdr:blipFill>
      <xdr:spPr>
        <a:xfrm>
          <a:off x="2324101" y="52054125"/>
          <a:ext cx="983215" cy="1571625"/>
        </a:xfrm>
        <a:prstGeom prst="rect">
          <a:avLst/>
        </a:prstGeom>
      </xdr:spPr>
    </xdr:pic>
    <xdr:clientData/>
  </xdr:twoCellAnchor>
  <xdr:twoCellAnchor editAs="oneCell">
    <xdr:from>
      <xdr:col>3</xdr:col>
      <xdr:colOff>523875</xdr:colOff>
      <xdr:row>42</xdr:row>
      <xdr:rowOff>180976</xdr:rowOff>
    </xdr:from>
    <xdr:to>
      <xdr:col>3</xdr:col>
      <xdr:colOff>1640112</xdr:colOff>
      <xdr:row>42</xdr:row>
      <xdr:rowOff>1857376</xdr:rowOff>
    </xdr:to>
    <xdr:pic>
      <xdr:nvPicPr>
        <xdr:cNvPr id="70" name="Imagen 69">
          <a:extLst>
            <a:ext uri="{FF2B5EF4-FFF2-40B4-BE49-F238E27FC236}">
              <a16:creationId xmlns:a16="http://schemas.microsoft.com/office/drawing/2014/main" id="{F5D15FF5-EBFE-672D-29BB-9BB89BEFDD8A}"/>
            </a:ext>
          </a:extLst>
        </xdr:cNvPr>
        <xdr:cNvPicPr>
          <a:picLocks noChangeAspect="1"/>
        </xdr:cNvPicPr>
      </xdr:nvPicPr>
      <xdr:blipFill>
        <a:blip xmlns:r="http://schemas.openxmlformats.org/officeDocument/2006/relationships" r:embed="rId19"/>
        <a:stretch>
          <a:fillRect/>
        </a:stretch>
      </xdr:blipFill>
      <xdr:spPr>
        <a:xfrm>
          <a:off x="2314575" y="53959126"/>
          <a:ext cx="1116237" cy="1676400"/>
        </a:xfrm>
        <a:prstGeom prst="rect">
          <a:avLst/>
        </a:prstGeom>
      </xdr:spPr>
    </xdr:pic>
    <xdr:clientData/>
  </xdr:twoCellAnchor>
  <xdr:twoCellAnchor editAs="oneCell">
    <xdr:from>
      <xdr:col>3</xdr:col>
      <xdr:colOff>514350</xdr:colOff>
      <xdr:row>43</xdr:row>
      <xdr:rowOff>276225</xdr:rowOff>
    </xdr:from>
    <xdr:to>
      <xdr:col>3</xdr:col>
      <xdr:colOff>1211056</xdr:colOff>
      <xdr:row>43</xdr:row>
      <xdr:rowOff>1676400</xdr:rowOff>
    </xdr:to>
    <xdr:pic>
      <xdr:nvPicPr>
        <xdr:cNvPr id="71" name="Imagen 70">
          <a:extLst>
            <a:ext uri="{FF2B5EF4-FFF2-40B4-BE49-F238E27FC236}">
              <a16:creationId xmlns:a16="http://schemas.microsoft.com/office/drawing/2014/main" id="{45CC8BD9-0D08-0F44-2005-BC4074F44BBB}"/>
            </a:ext>
          </a:extLst>
        </xdr:cNvPr>
        <xdr:cNvPicPr>
          <a:picLocks noChangeAspect="1"/>
        </xdr:cNvPicPr>
      </xdr:nvPicPr>
      <xdr:blipFill>
        <a:blip xmlns:r="http://schemas.openxmlformats.org/officeDocument/2006/relationships" r:embed="rId20"/>
        <a:stretch>
          <a:fillRect/>
        </a:stretch>
      </xdr:blipFill>
      <xdr:spPr>
        <a:xfrm>
          <a:off x="2305050" y="55930800"/>
          <a:ext cx="696706" cy="1400175"/>
        </a:xfrm>
        <a:prstGeom prst="rect">
          <a:avLst/>
        </a:prstGeom>
      </xdr:spPr>
    </xdr:pic>
    <xdr:clientData/>
  </xdr:twoCellAnchor>
  <xdr:twoCellAnchor editAs="oneCell">
    <xdr:from>
      <xdr:col>3</xdr:col>
      <xdr:colOff>333376</xdr:colOff>
      <xdr:row>44</xdr:row>
      <xdr:rowOff>133350</xdr:rowOff>
    </xdr:from>
    <xdr:to>
      <xdr:col>3</xdr:col>
      <xdr:colOff>1538722</xdr:colOff>
      <xdr:row>44</xdr:row>
      <xdr:rowOff>1790700</xdr:rowOff>
    </xdr:to>
    <xdr:pic>
      <xdr:nvPicPr>
        <xdr:cNvPr id="72" name="Imagen 71">
          <a:extLst>
            <a:ext uri="{FF2B5EF4-FFF2-40B4-BE49-F238E27FC236}">
              <a16:creationId xmlns:a16="http://schemas.microsoft.com/office/drawing/2014/main" id="{856D2BCF-31C9-1A74-ED21-58614514E720}"/>
            </a:ext>
          </a:extLst>
        </xdr:cNvPr>
        <xdr:cNvPicPr>
          <a:picLocks noChangeAspect="1"/>
        </xdr:cNvPicPr>
      </xdr:nvPicPr>
      <xdr:blipFill>
        <a:blip xmlns:r="http://schemas.openxmlformats.org/officeDocument/2006/relationships" r:embed="rId21"/>
        <a:stretch>
          <a:fillRect/>
        </a:stretch>
      </xdr:blipFill>
      <xdr:spPr>
        <a:xfrm>
          <a:off x="2124076" y="57664350"/>
          <a:ext cx="1205346" cy="1657350"/>
        </a:xfrm>
        <a:prstGeom prst="rect">
          <a:avLst/>
        </a:prstGeom>
      </xdr:spPr>
    </xdr:pic>
    <xdr:clientData/>
  </xdr:twoCellAnchor>
  <xdr:twoCellAnchor editAs="oneCell">
    <xdr:from>
      <xdr:col>3</xdr:col>
      <xdr:colOff>361951</xdr:colOff>
      <xdr:row>45</xdr:row>
      <xdr:rowOff>219076</xdr:rowOff>
    </xdr:from>
    <xdr:to>
      <xdr:col>3</xdr:col>
      <xdr:colOff>1559989</xdr:colOff>
      <xdr:row>45</xdr:row>
      <xdr:rowOff>1685926</xdr:rowOff>
    </xdr:to>
    <xdr:pic>
      <xdr:nvPicPr>
        <xdr:cNvPr id="73" name="Imagen 72">
          <a:extLst>
            <a:ext uri="{FF2B5EF4-FFF2-40B4-BE49-F238E27FC236}">
              <a16:creationId xmlns:a16="http://schemas.microsoft.com/office/drawing/2014/main" id="{338928A6-3B48-1693-3119-160004F0797F}"/>
            </a:ext>
          </a:extLst>
        </xdr:cNvPr>
        <xdr:cNvPicPr>
          <a:picLocks noChangeAspect="1"/>
        </xdr:cNvPicPr>
      </xdr:nvPicPr>
      <xdr:blipFill>
        <a:blip xmlns:r="http://schemas.openxmlformats.org/officeDocument/2006/relationships" r:embed="rId22"/>
        <a:stretch>
          <a:fillRect/>
        </a:stretch>
      </xdr:blipFill>
      <xdr:spPr>
        <a:xfrm>
          <a:off x="2152651" y="59626501"/>
          <a:ext cx="1198038" cy="1466850"/>
        </a:xfrm>
        <a:prstGeom prst="rect">
          <a:avLst/>
        </a:prstGeom>
      </xdr:spPr>
    </xdr:pic>
    <xdr:clientData/>
  </xdr:twoCellAnchor>
  <xdr:twoCellAnchor editAs="oneCell">
    <xdr:from>
      <xdr:col>3</xdr:col>
      <xdr:colOff>361951</xdr:colOff>
      <xdr:row>46</xdr:row>
      <xdr:rowOff>152401</xdr:rowOff>
    </xdr:from>
    <xdr:to>
      <xdr:col>3</xdr:col>
      <xdr:colOff>1514475</xdr:colOff>
      <xdr:row>46</xdr:row>
      <xdr:rowOff>1757703</xdr:rowOff>
    </xdr:to>
    <xdr:pic>
      <xdr:nvPicPr>
        <xdr:cNvPr id="74" name="Imagen 73">
          <a:extLst>
            <a:ext uri="{FF2B5EF4-FFF2-40B4-BE49-F238E27FC236}">
              <a16:creationId xmlns:a16="http://schemas.microsoft.com/office/drawing/2014/main" id="{1B97B29F-CD0B-1E30-5D48-D2580245139B}"/>
            </a:ext>
          </a:extLst>
        </xdr:cNvPr>
        <xdr:cNvPicPr>
          <a:picLocks noChangeAspect="1"/>
        </xdr:cNvPicPr>
      </xdr:nvPicPr>
      <xdr:blipFill>
        <a:blip xmlns:r="http://schemas.openxmlformats.org/officeDocument/2006/relationships" r:embed="rId23"/>
        <a:stretch>
          <a:fillRect/>
        </a:stretch>
      </xdr:blipFill>
      <xdr:spPr>
        <a:xfrm>
          <a:off x="2152651" y="61436251"/>
          <a:ext cx="1152524" cy="1605302"/>
        </a:xfrm>
        <a:prstGeom prst="rect">
          <a:avLst/>
        </a:prstGeom>
      </xdr:spPr>
    </xdr:pic>
    <xdr:clientData/>
  </xdr:twoCellAnchor>
  <xdr:twoCellAnchor editAs="oneCell">
    <xdr:from>
      <xdr:col>3</xdr:col>
      <xdr:colOff>533400</xdr:colOff>
      <xdr:row>47</xdr:row>
      <xdr:rowOff>285751</xdr:rowOff>
    </xdr:from>
    <xdr:to>
      <xdr:col>3</xdr:col>
      <xdr:colOff>1468099</xdr:colOff>
      <xdr:row>47</xdr:row>
      <xdr:rowOff>1676401</xdr:rowOff>
    </xdr:to>
    <xdr:pic>
      <xdr:nvPicPr>
        <xdr:cNvPr id="75" name="Imagen 74">
          <a:extLst>
            <a:ext uri="{FF2B5EF4-FFF2-40B4-BE49-F238E27FC236}">
              <a16:creationId xmlns:a16="http://schemas.microsoft.com/office/drawing/2014/main" id="{6B2C81FB-46F1-6A42-9C77-D9F95204A879}"/>
            </a:ext>
          </a:extLst>
        </xdr:cNvPr>
        <xdr:cNvPicPr>
          <a:picLocks noChangeAspect="1"/>
        </xdr:cNvPicPr>
      </xdr:nvPicPr>
      <xdr:blipFill>
        <a:blip xmlns:r="http://schemas.openxmlformats.org/officeDocument/2006/relationships" r:embed="rId24"/>
        <a:stretch>
          <a:fillRect/>
        </a:stretch>
      </xdr:blipFill>
      <xdr:spPr>
        <a:xfrm>
          <a:off x="2324100" y="63446026"/>
          <a:ext cx="934699" cy="1390650"/>
        </a:xfrm>
        <a:prstGeom prst="rect">
          <a:avLst/>
        </a:prstGeom>
      </xdr:spPr>
    </xdr:pic>
    <xdr:clientData/>
  </xdr:twoCellAnchor>
  <xdr:twoCellAnchor editAs="oneCell">
    <xdr:from>
      <xdr:col>3</xdr:col>
      <xdr:colOff>438151</xdr:colOff>
      <xdr:row>48</xdr:row>
      <xdr:rowOff>190501</xdr:rowOff>
    </xdr:from>
    <xdr:to>
      <xdr:col>3</xdr:col>
      <xdr:colOff>1475439</xdr:colOff>
      <xdr:row>48</xdr:row>
      <xdr:rowOff>1581151</xdr:rowOff>
    </xdr:to>
    <xdr:pic>
      <xdr:nvPicPr>
        <xdr:cNvPr id="76" name="Imagen 75">
          <a:extLst>
            <a:ext uri="{FF2B5EF4-FFF2-40B4-BE49-F238E27FC236}">
              <a16:creationId xmlns:a16="http://schemas.microsoft.com/office/drawing/2014/main" id="{D6F84863-5F0B-0F16-A40B-F20EF019FDE4}"/>
            </a:ext>
          </a:extLst>
        </xdr:cNvPr>
        <xdr:cNvPicPr>
          <a:picLocks noChangeAspect="1"/>
        </xdr:cNvPicPr>
      </xdr:nvPicPr>
      <xdr:blipFill>
        <a:blip xmlns:r="http://schemas.openxmlformats.org/officeDocument/2006/relationships" r:embed="rId25"/>
        <a:stretch>
          <a:fillRect/>
        </a:stretch>
      </xdr:blipFill>
      <xdr:spPr>
        <a:xfrm>
          <a:off x="2228851" y="65227201"/>
          <a:ext cx="1037288" cy="1390650"/>
        </a:xfrm>
        <a:prstGeom prst="rect">
          <a:avLst/>
        </a:prstGeom>
      </xdr:spPr>
    </xdr:pic>
    <xdr:clientData/>
  </xdr:twoCellAnchor>
  <xdr:twoCellAnchor editAs="oneCell">
    <xdr:from>
      <xdr:col>3</xdr:col>
      <xdr:colOff>342901</xdr:colOff>
      <xdr:row>49</xdr:row>
      <xdr:rowOff>190500</xdr:rowOff>
    </xdr:from>
    <xdr:to>
      <xdr:col>3</xdr:col>
      <xdr:colOff>1466850</xdr:colOff>
      <xdr:row>49</xdr:row>
      <xdr:rowOff>1744553</xdr:rowOff>
    </xdr:to>
    <xdr:pic>
      <xdr:nvPicPr>
        <xdr:cNvPr id="77" name="Imagen 76">
          <a:extLst>
            <a:ext uri="{FF2B5EF4-FFF2-40B4-BE49-F238E27FC236}">
              <a16:creationId xmlns:a16="http://schemas.microsoft.com/office/drawing/2014/main" id="{E7E232B4-9788-EFAA-7AC5-DBAA692B0C09}"/>
            </a:ext>
          </a:extLst>
        </xdr:cNvPr>
        <xdr:cNvPicPr>
          <a:picLocks noChangeAspect="1"/>
        </xdr:cNvPicPr>
      </xdr:nvPicPr>
      <xdr:blipFill>
        <a:blip xmlns:r="http://schemas.openxmlformats.org/officeDocument/2006/relationships" r:embed="rId26"/>
        <a:stretch>
          <a:fillRect/>
        </a:stretch>
      </xdr:blipFill>
      <xdr:spPr>
        <a:xfrm>
          <a:off x="2133601" y="67103625"/>
          <a:ext cx="1123949" cy="1554053"/>
        </a:xfrm>
        <a:prstGeom prst="rect">
          <a:avLst/>
        </a:prstGeom>
      </xdr:spPr>
    </xdr:pic>
    <xdr:clientData/>
  </xdr:twoCellAnchor>
  <xdr:twoCellAnchor editAs="oneCell">
    <xdr:from>
      <xdr:col>3</xdr:col>
      <xdr:colOff>400050</xdr:colOff>
      <xdr:row>50</xdr:row>
      <xdr:rowOff>161925</xdr:rowOff>
    </xdr:from>
    <xdr:to>
      <xdr:col>3</xdr:col>
      <xdr:colOff>1593867</xdr:colOff>
      <xdr:row>50</xdr:row>
      <xdr:rowOff>1847850</xdr:rowOff>
    </xdr:to>
    <xdr:pic>
      <xdr:nvPicPr>
        <xdr:cNvPr id="78" name="Imagen 77">
          <a:extLst>
            <a:ext uri="{FF2B5EF4-FFF2-40B4-BE49-F238E27FC236}">
              <a16:creationId xmlns:a16="http://schemas.microsoft.com/office/drawing/2014/main" id="{D2BF01EF-F298-D45E-A240-49ADD36F80B0}"/>
            </a:ext>
          </a:extLst>
        </xdr:cNvPr>
        <xdr:cNvPicPr>
          <a:picLocks noChangeAspect="1"/>
        </xdr:cNvPicPr>
      </xdr:nvPicPr>
      <xdr:blipFill>
        <a:blip xmlns:r="http://schemas.openxmlformats.org/officeDocument/2006/relationships" r:embed="rId27"/>
        <a:stretch>
          <a:fillRect/>
        </a:stretch>
      </xdr:blipFill>
      <xdr:spPr>
        <a:xfrm>
          <a:off x="2190750" y="68951475"/>
          <a:ext cx="1193817" cy="1685925"/>
        </a:xfrm>
        <a:prstGeom prst="rect">
          <a:avLst/>
        </a:prstGeom>
      </xdr:spPr>
    </xdr:pic>
    <xdr:clientData/>
  </xdr:twoCellAnchor>
  <xdr:twoCellAnchor editAs="oneCell">
    <xdr:from>
      <xdr:col>3</xdr:col>
      <xdr:colOff>171451</xdr:colOff>
      <xdr:row>51</xdr:row>
      <xdr:rowOff>419101</xdr:rowOff>
    </xdr:from>
    <xdr:to>
      <xdr:col>3</xdr:col>
      <xdr:colOff>1720299</xdr:colOff>
      <xdr:row>51</xdr:row>
      <xdr:rowOff>1466851</xdr:rowOff>
    </xdr:to>
    <xdr:pic>
      <xdr:nvPicPr>
        <xdr:cNvPr id="79" name="Imagen 78">
          <a:extLst>
            <a:ext uri="{FF2B5EF4-FFF2-40B4-BE49-F238E27FC236}">
              <a16:creationId xmlns:a16="http://schemas.microsoft.com/office/drawing/2014/main" id="{0C63512C-ADD7-20F5-CEFE-01F2EDAA9354}"/>
            </a:ext>
          </a:extLst>
        </xdr:cNvPr>
        <xdr:cNvPicPr>
          <a:picLocks noChangeAspect="1"/>
        </xdr:cNvPicPr>
      </xdr:nvPicPr>
      <xdr:blipFill>
        <a:blip xmlns:r="http://schemas.openxmlformats.org/officeDocument/2006/relationships" r:embed="rId28"/>
        <a:stretch>
          <a:fillRect/>
        </a:stretch>
      </xdr:blipFill>
      <xdr:spPr>
        <a:xfrm>
          <a:off x="1962151" y="71085076"/>
          <a:ext cx="1548848" cy="1047750"/>
        </a:xfrm>
        <a:prstGeom prst="rect">
          <a:avLst/>
        </a:prstGeom>
      </xdr:spPr>
    </xdr:pic>
    <xdr:clientData/>
  </xdr:twoCellAnchor>
  <xdr:twoCellAnchor editAs="oneCell">
    <xdr:from>
      <xdr:col>3</xdr:col>
      <xdr:colOff>485775</xdr:colOff>
      <xdr:row>16</xdr:row>
      <xdr:rowOff>183733</xdr:rowOff>
    </xdr:from>
    <xdr:to>
      <xdr:col>3</xdr:col>
      <xdr:colOff>1409700</xdr:colOff>
      <xdr:row>16</xdr:row>
      <xdr:rowOff>1666875</xdr:rowOff>
    </xdr:to>
    <xdr:pic>
      <xdr:nvPicPr>
        <xdr:cNvPr id="4" name="Imagen 3">
          <a:extLst>
            <a:ext uri="{FF2B5EF4-FFF2-40B4-BE49-F238E27FC236}">
              <a16:creationId xmlns:a16="http://schemas.microsoft.com/office/drawing/2014/main" id="{5743586A-88B2-5755-2986-63078D7D2EC5}"/>
            </a:ext>
          </a:extLst>
        </xdr:cNvPr>
        <xdr:cNvPicPr>
          <a:picLocks noChangeAspect="1"/>
        </xdr:cNvPicPr>
      </xdr:nvPicPr>
      <xdr:blipFill>
        <a:blip xmlns:r="http://schemas.openxmlformats.org/officeDocument/2006/relationships" r:embed="rId29"/>
        <a:stretch>
          <a:fillRect/>
        </a:stretch>
      </xdr:blipFill>
      <xdr:spPr>
        <a:xfrm flipV="1">
          <a:off x="2276475" y="3326983"/>
          <a:ext cx="923925" cy="1483142"/>
        </a:xfrm>
        <a:prstGeom prst="rect">
          <a:avLst/>
        </a:prstGeom>
      </xdr:spPr>
    </xdr:pic>
    <xdr:clientData/>
  </xdr:twoCellAnchor>
  <xdr:twoCellAnchor editAs="oneCell">
    <xdr:from>
      <xdr:col>3</xdr:col>
      <xdr:colOff>342900</xdr:colOff>
      <xdr:row>17</xdr:row>
      <xdr:rowOff>99572</xdr:rowOff>
    </xdr:from>
    <xdr:to>
      <xdr:col>3</xdr:col>
      <xdr:colOff>1609725</xdr:colOff>
      <xdr:row>17</xdr:row>
      <xdr:rowOff>1846656</xdr:rowOff>
    </xdr:to>
    <xdr:pic>
      <xdr:nvPicPr>
        <xdr:cNvPr id="5" name="Imagen 4">
          <a:extLst>
            <a:ext uri="{FF2B5EF4-FFF2-40B4-BE49-F238E27FC236}">
              <a16:creationId xmlns:a16="http://schemas.microsoft.com/office/drawing/2014/main" id="{93CD9934-1EBB-3068-9AAC-2C940C4FF3D1}"/>
            </a:ext>
          </a:extLst>
        </xdr:cNvPr>
        <xdr:cNvPicPr>
          <a:picLocks noChangeAspect="1"/>
        </xdr:cNvPicPr>
      </xdr:nvPicPr>
      <xdr:blipFill>
        <a:blip xmlns:r="http://schemas.openxmlformats.org/officeDocument/2006/relationships" r:embed="rId30"/>
        <a:stretch>
          <a:fillRect/>
        </a:stretch>
      </xdr:blipFill>
      <xdr:spPr>
        <a:xfrm flipV="1">
          <a:off x="2133600" y="5109722"/>
          <a:ext cx="1266825" cy="1747084"/>
        </a:xfrm>
        <a:prstGeom prst="rect">
          <a:avLst/>
        </a:prstGeom>
      </xdr:spPr>
    </xdr:pic>
    <xdr:clientData/>
  </xdr:twoCellAnchor>
  <xdr:twoCellAnchor editAs="oneCell">
    <xdr:from>
      <xdr:col>3</xdr:col>
      <xdr:colOff>428625</xdr:colOff>
      <xdr:row>18</xdr:row>
      <xdr:rowOff>47625</xdr:rowOff>
    </xdr:from>
    <xdr:to>
      <xdr:col>3</xdr:col>
      <xdr:colOff>1400175</xdr:colOff>
      <xdr:row>18</xdr:row>
      <xdr:rowOff>1669486</xdr:rowOff>
    </xdr:to>
    <xdr:pic>
      <xdr:nvPicPr>
        <xdr:cNvPr id="6" name="Imagen 5">
          <a:extLst>
            <a:ext uri="{FF2B5EF4-FFF2-40B4-BE49-F238E27FC236}">
              <a16:creationId xmlns:a16="http://schemas.microsoft.com/office/drawing/2014/main" id="{08AA90DF-A240-DB61-D0BA-49AE091328B6}"/>
            </a:ext>
          </a:extLst>
        </xdr:cNvPr>
        <xdr:cNvPicPr>
          <a:picLocks noChangeAspect="1"/>
        </xdr:cNvPicPr>
      </xdr:nvPicPr>
      <xdr:blipFill>
        <a:blip xmlns:r="http://schemas.openxmlformats.org/officeDocument/2006/relationships" r:embed="rId31"/>
        <a:stretch>
          <a:fillRect/>
        </a:stretch>
      </xdr:blipFill>
      <xdr:spPr>
        <a:xfrm>
          <a:off x="2219325" y="6924675"/>
          <a:ext cx="971550" cy="1621861"/>
        </a:xfrm>
        <a:prstGeom prst="rect">
          <a:avLst/>
        </a:prstGeom>
      </xdr:spPr>
    </xdr:pic>
    <xdr:clientData/>
  </xdr:twoCellAnchor>
  <xdr:twoCellAnchor editAs="oneCell">
    <xdr:from>
      <xdr:col>3</xdr:col>
      <xdr:colOff>638176</xdr:colOff>
      <xdr:row>19</xdr:row>
      <xdr:rowOff>133351</xdr:rowOff>
    </xdr:from>
    <xdr:to>
      <xdr:col>3</xdr:col>
      <xdr:colOff>1480657</xdr:colOff>
      <xdr:row>19</xdr:row>
      <xdr:rowOff>1657351</xdr:rowOff>
    </xdr:to>
    <xdr:pic>
      <xdr:nvPicPr>
        <xdr:cNvPr id="9" name="Imagen 8">
          <a:extLst>
            <a:ext uri="{FF2B5EF4-FFF2-40B4-BE49-F238E27FC236}">
              <a16:creationId xmlns:a16="http://schemas.microsoft.com/office/drawing/2014/main" id="{C82EE321-A2C6-F4DA-A694-36BC6180CFB6}"/>
            </a:ext>
          </a:extLst>
        </xdr:cNvPr>
        <xdr:cNvPicPr>
          <a:picLocks noChangeAspect="1"/>
        </xdr:cNvPicPr>
      </xdr:nvPicPr>
      <xdr:blipFill>
        <a:blip xmlns:r="http://schemas.openxmlformats.org/officeDocument/2006/relationships" r:embed="rId32"/>
        <a:stretch>
          <a:fillRect/>
        </a:stretch>
      </xdr:blipFill>
      <xdr:spPr>
        <a:xfrm>
          <a:off x="2428876" y="8877301"/>
          <a:ext cx="842481" cy="1524000"/>
        </a:xfrm>
        <a:prstGeom prst="rect">
          <a:avLst/>
        </a:prstGeom>
      </xdr:spPr>
    </xdr:pic>
    <xdr:clientData/>
  </xdr:twoCellAnchor>
  <xdr:twoCellAnchor editAs="oneCell">
    <xdr:from>
      <xdr:col>3</xdr:col>
      <xdr:colOff>495300</xdr:colOff>
      <xdr:row>20</xdr:row>
      <xdr:rowOff>190500</xdr:rowOff>
    </xdr:from>
    <xdr:to>
      <xdr:col>3</xdr:col>
      <xdr:colOff>1371600</xdr:colOff>
      <xdr:row>20</xdr:row>
      <xdr:rowOff>1733230</xdr:rowOff>
    </xdr:to>
    <xdr:pic>
      <xdr:nvPicPr>
        <xdr:cNvPr id="10" name="Imagen 9">
          <a:extLst>
            <a:ext uri="{FF2B5EF4-FFF2-40B4-BE49-F238E27FC236}">
              <a16:creationId xmlns:a16="http://schemas.microsoft.com/office/drawing/2014/main" id="{99165295-39C1-E1AB-346E-8C8F8FAAE29B}"/>
            </a:ext>
          </a:extLst>
        </xdr:cNvPr>
        <xdr:cNvPicPr>
          <a:picLocks noChangeAspect="1"/>
        </xdr:cNvPicPr>
      </xdr:nvPicPr>
      <xdr:blipFill>
        <a:blip xmlns:r="http://schemas.openxmlformats.org/officeDocument/2006/relationships" r:embed="rId33"/>
        <a:stretch>
          <a:fillRect/>
        </a:stretch>
      </xdr:blipFill>
      <xdr:spPr>
        <a:xfrm>
          <a:off x="2286000" y="10801350"/>
          <a:ext cx="876300" cy="1542730"/>
        </a:xfrm>
        <a:prstGeom prst="rect">
          <a:avLst/>
        </a:prstGeom>
      </xdr:spPr>
    </xdr:pic>
    <xdr:clientData/>
  </xdr:twoCellAnchor>
  <xdr:twoCellAnchor editAs="oneCell">
    <xdr:from>
      <xdr:col>3</xdr:col>
      <xdr:colOff>409576</xdr:colOff>
      <xdr:row>21</xdr:row>
      <xdr:rowOff>285751</xdr:rowOff>
    </xdr:from>
    <xdr:to>
      <xdr:col>3</xdr:col>
      <xdr:colOff>1181750</xdr:colOff>
      <xdr:row>21</xdr:row>
      <xdr:rowOff>1666875</xdr:rowOff>
    </xdr:to>
    <xdr:pic>
      <xdr:nvPicPr>
        <xdr:cNvPr id="26" name="Imagen 25">
          <a:extLst>
            <a:ext uri="{FF2B5EF4-FFF2-40B4-BE49-F238E27FC236}">
              <a16:creationId xmlns:a16="http://schemas.microsoft.com/office/drawing/2014/main" id="{9BC81F50-231E-653A-C223-1D52B0E352FE}"/>
            </a:ext>
          </a:extLst>
        </xdr:cNvPr>
        <xdr:cNvPicPr>
          <a:picLocks noChangeAspect="1"/>
        </xdr:cNvPicPr>
      </xdr:nvPicPr>
      <xdr:blipFill>
        <a:blip xmlns:r="http://schemas.openxmlformats.org/officeDocument/2006/relationships" r:embed="rId34"/>
        <a:stretch>
          <a:fillRect/>
        </a:stretch>
      </xdr:blipFill>
      <xdr:spPr>
        <a:xfrm>
          <a:off x="2200276" y="12763501"/>
          <a:ext cx="772174" cy="1381124"/>
        </a:xfrm>
        <a:prstGeom prst="rect">
          <a:avLst/>
        </a:prstGeom>
      </xdr:spPr>
    </xdr:pic>
    <xdr:clientData/>
  </xdr:twoCellAnchor>
  <xdr:twoCellAnchor editAs="oneCell">
    <xdr:from>
      <xdr:col>3</xdr:col>
      <xdr:colOff>390525</xdr:colOff>
      <xdr:row>22</xdr:row>
      <xdr:rowOff>142875</xdr:rowOff>
    </xdr:from>
    <xdr:to>
      <xdr:col>3</xdr:col>
      <xdr:colOff>1529950</xdr:colOff>
      <xdr:row>22</xdr:row>
      <xdr:rowOff>1752600</xdr:rowOff>
    </xdr:to>
    <xdr:pic>
      <xdr:nvPicPr>
        <xdr:cNvPr id="28" name="Imagen 27">
          <a:extLst>
            <a:ext uri="{FF2B5EF4-FFF2-40B4-BE49-F238E27FC236}">
              <a16:creationId xmlns:a16="http://schemas.microsoft.com/office/drawing/2014/main" id="{A931AFE7-DBE7-7CB4-27CB-7E53C297235A}"/>
            </a:ext>
          </a:extLst>
        </xdr:cNvPr>
        <xdr:cNvPicPr>
          <a:picLocks noChangeAspect="1"/>
        </xdr:cNvPicPr>
      </xdr:nvPicPr>
      <xdr:blipFill>
        <a:blip xmlns:r="http://schemas.openxmlformats.org/officeDocument/2006/relationships" r:embed="rId35"/>
        <a:stretch>
          <a:fillRect/>
        </a:stretch>
      </xdr:blipFill>
      <xdr:spPr>
        <a:xfrm>
          <a:off x="2181225" y="14487525"/>
          <a:ext cx="1139425" cy="1609725"/>
        </a:xfrm>
        <a:prstGeom prst="rect">
          <a:avLst/>
        </a:prstGeom>
      </xdr:spPr>
    </xdr:pic>
    <xdr:clientData/>
  </xdr:twoCellAnchor>
  <xdr:twoCellAnchor editAs="oneCell">
    <xdr:from>
      <xdr:col>3</xdr:col>
      <xdr:colOff>447676</xdr:colOff>
      <xdr:row>23</xdr:row>
      <xdr:rowOff>85726</xdr:rowOff>
    </xdr:from>
    <xdr:to>
      <xdr:col>3</xdr:col>
      <xdr:colOff>1556668</xdr:colOff>
      <xdr:row>23</xdr:row>
      <xdr:rowOff>1743076</xdr:rowOff>
    </xdr:to>
    <xdr:pic>
      <xdr:nvPicPr>
        <xdr:cNvPr id="29" name="Imagen 28">
          <a:extLst>
            <a:ext uri="{FF2B5EF4-FFF2-40B4-BE49-F238E27FC236}">
              <a16:creationId xmlns:a16="http://schemas.microsoft.com/office/drawing/2014/main" id="{3B005BE9-0704-0232-5448-7C7B6B260BCE}"/>
            </a:ext>
          </a:extLst>
        </xdr:cNvPr>
        <xdr:cNvPicPr>
          <a:picLocks noChangeAspect="1"/>
        </xdr:cNvPicPr>
      </xdr:nvPicPr>
      <xdr:blipFill>
        <a:blip xmlns:r="http://schemas.openxmlformats.org/officeDocument/2006/relationships" r:embed="rId36"/>
        <a:stretch>
          <a:fillRect/>
        </a:stretch>
      </xdr:blipFill>
      <xdr:spPr>
        <a:xfrm>
          <a:off x="2238376" y="16306801"/>
          <a:ext cx="1108992" cy="1657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JetReports\JetReports.xla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gutierrez\AppData\Local\Microsoft\Windows\INetCache\Content.Outlook\JRNP1ALV\COTIZADOR%202023%20LI.xlsx" TargetMode="External"/><Relationship Id="rId1" Type="http://schemas.openxmlformats.org/officeDocument/2006/relationships/externalLinkPath" Target="file:///C:\Users\dgutierrez\AppData\Local\Microsoft\Windows\INetCache\Content.Outlook\JRNP1ALV\COTIZADOR%202023%20L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ULEX\FORMATO%20DE%20COTIZACION_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JetReports"/>
    </sheetNames>
    <definedNames>
      <definedName name="P"/>
    </defined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OPPER"/>
      <sheetName val="GOODYEAR"/>
      <sheetName val="NEOCON"/>
      <sheetName val="BUSTECH"/>
      <sheetName val="COTIZADOR"/>
      <sheetName val="IMAGEN"/>
      <sheetName val="BASE_2023"/>
      <sheetName val="PRECIOS ENE 21 2019"/>
      <sheetName val="BASE"/>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FORMATO web"/>
      <sheetName val="FORMATO Dist."/>
      <sheetName val="OPCION1"/>
      <sheetName val="OPCION2"/>
      <sheetName val="UGM4 (2)"/>
      <sheetName val="CG"/>
      <sheetName val="SVARGAS"/>
      <sheetName val="SKALAT"/>
      <sheetName val="SCHLUMBERGER"/>
      <sheetName val="SOSA RDZ"/>
      <sheetName val="CYBERNOVUS"/>
      <sheetName val="MONOFILAMENTOS"/>
      <sheetName val="CYBERNOVUS (2)"/>
      <sheetName val="SODI"/>
      <sheetName val="ROBERT BOSCH SLP"/>
      <sheetName val="BIANCA"/>
      <sheetName val="AZUARA"/>
      <sheetName val="LOPEZ Y GLZ"/>
      <sheetName val="HARMON HALL"/>
      <sheetName val="VELAS"/>
      <sheetName val="NEOCOM"/>
      <sheetName val="UGM1"/>
      <sheetName val="UGM2"/>
      <sheetName val="UGM3"/>
      <sheetName val="IANNINI"/>
      <sheetName val="PROSSESA"/>
      <sheetName val="ISS"/>
      <sheetName val="ISS (2)"/>
      <sheetName val="AVASA"/>
      <sheetName val="YAZBEK"/>
      <sheetName val="MFAMIGA"/>
      <sheetName val="UGM4"/>
      <sheetName val="CM"/>
      <sheetName val="INSTECAPIZACO"/>
      <sheetName val="SIMAC"/>
      <sheetName val="SIMAC (2)"/>
      <sheetName val="SOSA RDZ (2)"/>
      <sheetName val="OLIVAS (4)"/>
      <sheetName val="MARIO H"/>
      <sheetName val="BUSINESS"/>
      <sheetName val="MARPA"/>
      <sheetName val="CARDIF"/>
      <sheetName val="JACOME"/>
      <sheetName val="UGM5"/>
      <sheetName val="EDWIN"/>
      <sheetName val="BINNIZA"/>
      <sheetName val="MITSUBISHI"/>
      <sheetName val="P&amp;DT"/>
      <sheetName val="EPICOR"/>
      <sheetName val="TYSON"/>
      <sheetName val="HMART"/>
      <sheetName val="EURANO"/>
      <sheetName val="IN.PULSO"/>
      <sheetName val="PCT"/>
      <sheetName val="E TECHNOLOGY"/>
      <sheetName val="GEOMSA"/>
      <sheetName val="ASUS"/>
      <sheetName val="MICROCHIP"/>
      <sheetName val="CROFFICE"/>
      <sheetName val="HYCSA"/>
      <sheetName val="MICROSIS"/>
      <sheetName val="OOO"/>
      <sheetName val="JABV"/>
      <sheetName val="PAYAN"/>
      <sheetName val="MANZANARES"/>
      <sheetName val="ISI"/>
      <sheetName val="CONANP"/>
      <sheetName val="IEIFE"/>
      <sheetName val="SECEDUC"/>
      <sheetName val="VICTORROMERO"/>
      <sheetName val="BREMER"/>
      <sheetName val="PATSA"/>
      <sheetName val="MEXQ1"/>
      <sheetName val="MEXQ2"/>
      <sheetName val="DARROYO"/>
      <sheetName val="MEDSA"/>
      <sheetName val="MPOCALVILLO"/>
      <sheetName val="LISTA DE PRECIOS BOSCH"/>
      <sheetName val="VICANPE"/>
      <sheetName val="DPORTENIS"/>
      <sheetName val="FINITEC"/>
      <sheetName val="ABEJAS"/>
      <sheetName val="CMOLINA"/>
      <sheetName val="IEIFE1"/>
      <sheetName val="HARMON"/>
      <sheetName val="COMPUTEL"/>
      <sheetName val="METECNO"/>
      <sheetName val="FLOW "/>
      <sheetName val="BDP"/>
      <sheetName val="Q-ANTICA"/>
      <sheetName val="ABPM"/>
      <sheetName val="SERVIDUR"/>
      <sheetName val="IBERO"/>
      <sheetName val="CIESSA"/>
      <sheetName val="838"/>
      <sheetName val="CIMA"/>
      <sheetName val="MICROCRED"/>
      <sheetName val="MAV"/>
      <sheetName val="HERYCAM"/>
      <sheetName val="JAGUAR"/>
      <sheetName val="PROSSESA (2)"/>
      <sheetName val="4 CAMINOS"/>
      <sheetName val="KONDO"/>
      <sheetName val="COLLAGE "/>
      <sheetName val="SIGA"/>
      <sheetName val="PRAXAIR"/>
      <sheetName val="CIMMYT"/>
      <sheetName val="ESTUDIOS BASICOS"/>
      <sheetName val="DIARQCO"/>
      <sheetName val="HERLAZ"/>
      <sheetName val="SISDEF"/>
      <sheetName val="GCPEASA"/>
      <sheetName val="POCHTECA"/>
      <sheetName val="DAJEC"/>
      <sheetName val="ITOCHU"/>
      <sheetName val="ISSSTE"/>
      <sheetName val="ZIDACO"/>
      <sheetName val="ZIDACO (2)"/>
      <sheetName val="HESSEN"/>
      <sheetName val="HESSEN (2)"/>
      <sheetName val="CIPS"/>
      <sheetName val="SOSA RDZ (3)"/>
      <sheetName val="SEVERO"/>
      <sheetName val="APM"/>
      <sheetName val="GN"/>
      <sheetName val="TOHKEN"/>
      <sheetName val="CIPS (3)"/>
      <sheetName val="INFFI"/>
      <sheetName val="PAPALOTL"/>
      <sheetName val="Q-ANTICA (2)"/>
      <sheetName val="MPC"/>
      <sheetName val="PROYECTARQ"/>
      <sheetName val="ALFAIN"/>
      <sheetName val="ANIMA "/>
      <sheetName val="MORA"/>
      <sheetName val="PCT1"/>
      <sheetName val="DICOS"/>
      <sheetName val="DICOS (2)"/>
      <sheetName val="PREMURHE"/>
      <sheetName val="APM1"/>
      <sheetName val="CEBA"/>
      <sheetName val="PROP"/>
      <sheetName val="OLIVAS"/>
      <sheetName val="VEC"/>
      <sheetName val="AMATL"/>
      <sheetName val="CR OFFICE"/>
      <sheetName val="PREMURHE2"/>
      <sheetName val="JUMA"/>
      <sheetName val="AUTONIX"/>
      <sheetName val="OLIVAS "/>
      <sheetName val="HCM"/>
      <sheetName val="HAIGUALA"/>
      <sheetName val="HAIGUALA 2"/>
      <sheetName val="PROVESCOLAR"/>
      <sheetName val="CEGZEGO"/>
      <sheetName val="PROVESCOLAR2"/>
      <sheetName val="LA VERDAD"/>
      <sheetName val="PRIVADA"/>
      <sheetName val="CONALEP"/>
      <sheetName val="OBRASPUBLICAS"/>
      <sheetName val="PROPAPEL"/>
      <sheetName val="0 MAYA"/>
      <sheetName val="SMARTTECH"/>
      <sheetName val="PALETS"/>
      <sheetName val="MIDE"/>
      <sheetName val="CTFJ"/>
      <sheetName val="CENYA"/>
      <sheetName val="LABEE"/>
      <sheetName val="QIS"/>
      <sheetName val="LVWHB"/>
      <sheetName val="LAVOZ"/>
      <sheetName val="COPILOTOSAT"/>
      <sheetName val="SEDFT"/>
      <sheetName val="ROBERT BOSCH SLP (2)"/>
      <sheetName val="SOSA RDZ (4)"/>
      <sheetName val="COMPUTEL (2)"/>
      <sheetName val="SGM"/>
      <sheetName val="MARIO H (2)"/>
      <sheetName val="CSD"/>
      <sheetName val="LYG"/>
      <sheetName val="RUBAU"/>
      <sheetName val="ROBERT BOSCH MTY"/>
      <sheetName val="N93"/>
      <sheetName val="NIREK"/>
      <sheetName val="CEMEX"/>
      <sheetName val="MHUERTA"/>
      <sheetName val="LVWHB (2)"/>
      <sheetName val="DMENDEZ"/>
      <sheetName val="MC ARQ"/>
      <sheetName val="AGROPAL"/>
      <sheetName val="MAQUINTER"/>
      <sheetName val="ROBERT BOSCH SLP (3)"/>
      <sheetName val="MAQUINTER (2)"/>
      <sheetName val="LDELGADO"/>
      <sheetName val="ESPACIO4"/>
      <sheetName val="PREMURHE3"/>
      <sheetName val="ZIDACO (3)"/>
      <sheetName val="ZIDACO (4)"/>
      <sheetName val="FARMMADERO"/>
      <sheetName val="DJIMENEZ"/>
      <sheetName val="OCV"/>
      <sheetName val="OCEPEDA"/>
      <sheetName val="CYT"/>
      <sheetName val="MSAPIÑA"/>
      <sheetName val="ACINCO"/>
      <sheetName val="KENWORTH"/>
      <sheetName val="LVWHB (3)"/>
      <sheetName val="OCV (2)"/>
      <sheetName val="MAKAREKO "/>
      <sheetName val="OZEPEDA"/>
      <sheetName val="Q-ANTICA (3)"/>
      <sheetName val="CR OFFICE (2)"/>
      <sheetName val="SICARQ"/>
      <sheetName val="VDM"/>
      <sheetName val="ROBERT BOSCH TOL"/>
      <sheetName val="FINSOL"/>
      <sheetName val="INDUSTRIA33"/>
      <sheetName val="GP"/>
      <sheetName val="INTERSER"/>
      <sheetName val="ROBERT BOSCH SLP (4)"/>
      <sheetName val="HARMON (2)"/>
      <sheetName val="GGUTIERREZ"/>
      <sheetName val="COMPUSOFT"/>
      <sheetName val="HARMON (3)"/>
      <sheetName val="INCA"/>
      <sheetName val="ROBERT BOSCH SLP (5)"/>
      <sheetName val="SOSA RDZ (5)"/>
      <sheetName val="COMPUTEL (3)"/>
      <sheetName val="OROZCO"/>
      <sheetName val="ROBERT BOSCH SLP (6)"/>
      <sheetName val="TBG"/>
      <sheetName val="ROBERT BOSCH SLP (7)"/>
      <sheetName val="PROVESCOLAR (2)"/>
      <sheetName val="GPV"/>
      <sheetName val="SCJN"/>
      <sheetName val="GUIADI"/>
      <sheetName val="TBG (2)"/>
      <sheetName val="AFISOFOM"/>
      <sheetName val="ROBERT BOSCH SA"/>
      <sheetName val="DIARQ"/>
      <sheetName val="C.LUTHER"/>
      <sheetName val="COMPUTEL (4)"/>
      <sheetName val="PVP"/>
      <sheetName val="SEP"/>
      <sheetName val="TAG ECO"/>
      <sheetName val="KUMON"/>
      <sheetName val="PALETS2"/>
      <sheetName val="DANTE"/>
      <sheetName val="STRC"/>
      <sheetName val="MARIO H2"/>
      <sheetName val="PROGRESS"/>
      <sheetName val="UGM"/>
      <sheetName val="UGM (2)"/>
      <sheetName val="GP2"/>
      <sheetName val="QANTICA"/>
      <sheetName val="GN (2)"/>
      <sheetName val="ROBERT BOSCH (8)"/>
      <sheetName val="HERRES"/>
      <sheetName val="AFISOFOM2"/>
      <sheetName val="TVAZTECA"/>
      <sheetName val="rafa"/>
      <sheetName val="CREDENZ"/>
      <sheetName val="PCT2"/>
      <sheetName val="PAYROLLING"/>
      <sheetName val="MYET"/>
      <sheetName val="UAA"/>
      <sheetName val="OLIVAS2"/>
      <sheetName val="SABORMEX"/>
      <sheetName val="BOSCH TOLUCA"/>
      <sheetName val="FIPROS"/>
      <sheetName val="UGM (3)"/>
      <sheetName val="QANTICA2"/>
      <sheetName val="NORTE"/>
      <sheetName val="NORTE 2"/>
      <sheetName val="GPOABEJAS"/>
      <sheetName val="A4C"/>
      <sheetName val="NORTE 3"/>
      <sheetName val="ROBERT BOSCH J"/>
      <sheetName val="GRAVI"/>
      <sheetName val="INXITE"/>
      <sheetName val="MFM"/>
      <sheetName val="CAJINA"/>
      <sheetName val="GP3"/>
      <sheetName val="ROBERT B"/>
      <sheetName val="GP4"/>
      <sheetName val="ROBERT B (2)"/>
      <sheetName val="GN2"/>
      <sheetName val="OLIVAS3"/>
      <sheetName val="SOMOHANO"/>
      <sheetName val="MHE"/>
      <sheetName val="CENRIQUEZ"/>
      <sheetName val="ROBERT B (3)"/>
      <sheetName val="MITSUBISHI2"/>
      <sheetName val="C&amp;G"/>
      <sheetName val="AR+V"/>
      <sheetName val="MARSAL"/>
      <sheetName val="CSS"/>
      <sheetName val="INTELBRAS"/>
      <sheetName val="7-ELEVEN"/>
      <sheetName val="CTE"/>
      <sheetName val="ASERCOM"/>
      <sheetName val="SSFIN"/>
      <sheetName val="INTELBRAS (2)"/>
      <sheetName val="PASQUEL "/>
      <sheetName val="ADEDIOS"/>
      <sheetName val="RAVOL"/>
      <sheetName val="MLA"/>
      <sheetName val="EC"/>
      <sheetName val="CVBR"/>
      <sheetName val="KOI"/>
      <sheetName val="DEAG"/>
      <sheetName val="RUAMKT"/>
      <sheetName val="ROBERT B SLP"/>
      <sheetName val="OLIVAS4"/>
      <sheetName val="PROPAPEL1"/>
      <sheetName val="CREA"/>
      <sheetName val="SNPEDRO"/>
      <sheetName val="DANTE1"/>
      <sheetName val="COAVSI"/>
      <sheetName val="NOVOA"/>
      <sheetName val="RGARDUÑO"/>
      <sheetName val="PMG"/>
      <sheetName val="GA"/>
      <sheetName val="HIGIENEXT"/>
      <sheetName val="JANEMBA"/>
      <sheetName val="JOM"/>
      <sheetName val="GRAVI."/>
      <sheetName val="ROBERT B SLP (2)"/>
      <sheetName val="GOBEC"/>
      <sheetName val="OLAU"/>
      <sheetName val="CONSINMA"/>
      <sheetName val="GRALCABLE"/>
      <sheetName val="RJR "/>
      <sheetName val="BOSCH TOLUCA (2)"/>
      <sheetName val="AFISOFOM3"/>
      <sheetName val="PARQ"/>
      <sheetName val="DIMECA"/>
      <sheetName val="ESLABOH"/>
      <sheetName val="KUMON (2)"/>
      <sheetName val="SEPyC"/>
      <sheetName val="INTEGRA"/>
      <sheetName val="OLIVAS5"/>
      <sheetName val="NOVOA2"/>
      <sheetName val="SIASA"/>
      <sheetName val="LYG."/>
      <sheetName val="INONSAPI"/>
      <sheetName val="RHDZ"/>
      <sheetName val="ISSF"/>
      <sheetName val="UPCA"/>
      <sheetName val="DAS"/>
      <sheetName val="ATR"/>
      <sheetName val="EYCA"/>
      <sheetName val="CONINAZ"/>
      <sheetName val="VENTURE"/>
      <sheetName val="AMONDRAGON"/>
      <sheetName val="GP5"/>
      <sheetName val="GP6"/>
      <sheetName val="WALBRO"/>
      <sheetName val="BRISSA"/>
      <sheetName val="ROBERT B SLP (3)"/>
      <sheetName val="ROBERT B SLP (4)"/>
      <sheetName val="CCERON"/>
      <sheetName val="ROBERT B SLP (5)"/>
      <sheetName val="CIMMYT."/>
      <sheetName val="AUTCATA"/>
      <sheetName val="SERVIER"/>
      <sheetName val="FIBONACCI"/>
      <sheetName val="XPC"/>
      <sheetName val="OLIVAS6"/>
      <sheetName val="REDSYS"/>
      <sheetName val="KUMON (3)"/>
      <sheetName val="MAQUINTER2"/>
      <sheetName val="AD838"/>
      <sheetName val="MELIA"/>
      <sheetName val="UNSIS"/>
      <sheetName val="YAZBEK2"/>
      <sheetName val="CTE (2)"/>
      <sheetName val="PROPAPEL2"/>
      <sheetName val="MCASTRO"/>
      <sheetName val="SERTEC"/>
      <sheetName val="CIPROS"/>
      <sheetName val="VOLTRAN"/>
      <sheetName val="SVISUAL"/>
      <sheetName val="GIBAC"/>
      <sheetName val="EBERNAL"/>
      <sheetName val="RASTROS"/>
      <sheetName val="ROBERT B SLP (6)"/>
      <sheetName val="CODEGAR"/>
      <sheetName val="HBDELLI"/>
      <sheetName val="QUANTICA"/>
      <sheetName val="CROFFICE2"/>
      <sheetName val="GBB"/>
      <sheetName val="YOPEXP"/>
      <sheetName val="ASERCOM2"/>
      <sheetName val="IPDR"/>
      <sheetName val="AMTEC"/>
      <sheetName val="GDAVILA"/>
      <sheetName val="DANTE2"/>
      <sheetName val="OLAN"/>
      <sheetName val="ALTOZANO"/>
      <sheetName val="HHC"/>
      <sheetName val="GMNFM"/>
      <sheetName val="EYNOE"/>
      <sheetName val="AMGA"/>
      <sheetName val="ERUIZ"/>
      <sheetName val="CROFFICE (2)"/>
      <sheetName val="UMAYAB"/>
      <sheetName val="QUIROGA"/>
      <sheetName val="CYBERNOVUS2"/>
      <sheetName val="SEPCUL-A"/>
      <sheetName val="SEPCUL-B"/>
      <sheetName val="SEPCUL-CC"/>
      <sheetName val="BASE"/>
      <sheetName val="resumen"/>
      <sheetName val="TAG LOMAS VERDES"/>
      <sheetName val="ROBERT BOSCH"/>
      <sheetName val="RB MAMPARAS 14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10E3-8AB4-49E9-85C1-1D140B041C9C}">
  <sheetPr>
    <tabColor theme="4"/>
    <pageSetUpPr fitToPage="1"/>
  </sheetPr>
  <dimension ref="A1:I320"/>
  <sheetViews>
    <sheetView tabSelected="1" topLeftCell="A23" zoomScaleNormal="100" zoomScaleSheetLayoutView="96" workbookViewId="0">
      <selection activeCell="J24" sqref="J24"/>
    </sheetView>
  </sheetViews>
  <sheetFormatPr baseColWidth="10" defaultColWidth="11.453125" defaultRowHeight="14.5"/>
  <cols>
    <col min="1" max="1" width="7.26953125" style="4" customWidth="1"/>
    <col min="2" max="2" width="8.26953125" style="4" customWidth="1"/>
    <col min="3" max="3" width="11.26953125" style="4" customWidth="1"/>
    <col min="4" max="4" width="48.54296875" style="4" customWidth="1"/>
    <col min="5" max="5" width="13" style="4" customWidth="1"/>
    <col min="6" max="6" width="14" style="4" customWidth="1"/>
    <col min="7" max="7" width="1.26953125" style="4" customWidth="1"/>
    <col min="8" max="8" width="12.81640625" style="4" customWidth="1"/>
    <col min="9" max="9" width="14.453125" style="4" customWidth="1"/>
    <col min="10" max="10" width="11.453125" style="4"/>
    <col min="11" max="12" width="12.54296875" style="4" bestFit="1" customWidth="1"/>
    <col min="13" max="16384" width="11.453125" style="4"/>
  </cols>
  <sheetData>
    <row r="1" spans="1:8" ht="45" customHeight="1">
      <c r="A1" s="1"/>
      <c r="B1" s="2"/>
      <c r="C1" s="2"/>
      <c r="D1" s="2"/>
      <c r="E1" s="2"/>
      <c r="F1" s="2"/>
    </row>
    <row r="2" spans="1:8" ht="6.75" customHeight="1">
      <c r="A2" s="5"/>
      <c r="B2" s="5"/>
      <c r="C2" s="5"/>
      <c r="D2" s="5"/>
      <c r="E2" s="5"/>
      <c r="F2" s="5"/>
      <c r="G2" s="5"/>
      <c r="H2" s="5"/>
    </row>
    <row r="3" spans="1:8" ht="15" customHeight="1">
      <c r="A3" s="7"/>
      <c r="B3" s="7"/>
      <c r="C3" s="7"/>
      <c r="D3" s="7"/>
      <c r="E3" s="7"/>
      <c r="F3" s="7"/>
    </row>
    <row r="4" spans="1:8" ht="22.5" customHeight="1">
      <c r="A4" s="9"/>
      <c r="B4" s="9"/>
      <c r="C4" s="9"/>
      <c r="D4" s="9"/>
      <c r="E4" s="169"/>
      <c r="F4" s="169"/>
      <c r="H4" s="11"/>
    </row>
    <row r="5" spans="1:8" ht="18" customHeight="1">
      <c r="A5" s="12"/>
      <c r="B5" s="13"/>
      <c r="C5" s="14"/>
      <c r="D5" s="15"/>
      <c r="E5" s="170"/>
      <c r="F5" s="170"/>
      <c r="H5" s="13"/>
    </row>
    <row r="6" spans="1:8" ht="21" customHeight="1">
      <c r="E6" s="171"/>
      <c r="F6" s="171"/>
    </row>
    <row r="7" spans="1:8" ht="18.75" customHeight="1">
      <c r="E7" s="172"/>
      <c r="F7" s="172"/>
    </row>
    <row r="8" spans="1:8" ht="18.5">
      <c r="E8" s="173"/>
      <c r="F8" s="173"/>
    </row>
    <row r="9" spans="1:8" ht="18.75" customHeight="1">
      <c r="E9" s="174"/>
      <c r="F9" s="174"/>
      <c r="H9" s="20"/>
    </row>
    <row r="10" spans="1:8" ht="18" customHeight="1">
      <c r="F10" s="21"/>
    </row>
    <row r="11" spans="1:8" ht="15" customHeight="1">
      <c r="A11" s="22"/>
      <c r="B11" s="22"/>
      <c r="C11" s="22"/>
      <c r="D11" s="22"/>
    </row>
    <row r="12" spans="1:8" s="24" customFormat="1" ht="1.5" customHeight="1">
      <c r="A12" s="22"/>
      <c r="B12" s="22"/>
      <c r="C12" s="22"/>
      <c r="D12" s="22"/>
      <c r="E12" s="167"/>
      <c r="F12" s="167"/>
    </row>
    <row r="13" spans="1:8" ht="7.5" hidden="1" customHeight="1">
      <c r="A13" s="22"/>
      <c r="B13" s="22"/>
      <c r="C13" s="22"/>
      <c r="D13" s="22"/>
      <c r="E13" s="25"/>
      <c r="F13" s="25"/>
    </row>
    <row r="14" spans="1:8" ht="21.75" hidden="1" customHeight="1">
      <c r="A14" s="22"/>
      <c r="B14" s="22"/>
      <c r="C14" s="22"/>
      <c r="D14" s="22"/>
      <c r="E14" s="168"/>
      <c r="F14" s="168"/>
    </row>
    <row r="15" spans="1:8" ht="6" customHeight="1">
      <c r="A15" s="25"/>
      <c r="B15" s="25"/>
      <c r="C15" s="25"/>
      <c r="D15" s="25"/>
      <c r="E15" s="25"/>
      <c r="F15" s="25"/>
    </row>
    <row r="16" spans="1:8" s="24" customFormat="1" ht="21">
      <c r="A16" s="29" t="s">
        <v>0</v>
      </c>
      <c r="B16" s="29" t="s">
        <v>1</v>
      </c>
      <c r="C16" s="29" t="s">
        <v>2</v>
      </c>
      <c r="D16" s="69" t="s">
        <v>3</v>
      </c>
      <c r="E16" s="31" t="s">
        <v>4</v>
      </c>
      <c r="F16" s="31" t="s">
        <v>5</v>
      </c>
      <c r="G16" s="32"/>
      <c r="H16" s="31" t="s">
        <v>6</v>
      </c>
    </row>
    <row r="17" spans="1:9" ht="215.25" customHeight="1">
      <c r="A17" s="33">
        <v>1</v>
      </c>
      <c r="B17" s="34">
        <v>1</v>
      </c>
      <c r="C17" s="75" t="s">
        <v>7</v>
      </c>
      <c r="D17" s="71"/>
      <c r="E17" s="38" t="s">
        <v>8</v>
      </c>
      <c r="F17" s="120">
        <v>62483</v>
      </c>
      <c r="G17" s="102"/>
      <c r="H17" s="39">
        <f>F17*1.8</f>
        <v>112469.40000000001</v>
      </c>
      <c r="I17"/>
    </row>
    <row r="18" spans="1:9" ht="206.25" customHeight="1">
      <c r="A18" s="33">
        <v>2</v>
      </c>
      <c r="B18" s="34">
        <v>1</v>
      </c>
      <c r="C18" s="75" t="s">
        <v>9</v>
      </c>
      <c r="D18" s="135"/>
      <c r="E18" s="38" t="s">
        <v>8</v>
      </c>
      <c r="F18" s="120">
        <v>82784</v>
      </c>
      <c r="G18" s="136"/>
      <c r="H18" s="39">
        <f t="shared" ref="H18:H22" si="0">F18*1.8</f>
        <v>149011.20000000001</v>
      </c>
      <c r="I18"/>
    </row>
    <row r="19" spans="1:9" ht="206.25" customHeight="1">
      <c r="A19" s="33">
        <v>3</v>
      </c>
      <c r="B19" s="34">
        <v>1</v>
      </c>
      <c r="C19" s="75" t="s">
        <v>10</v>
      </c>
      <c r="D19" s="135"/>
      <c r="E19" s="38" t="s">
        <v>8</v>
      </c>
      <c r="F19" s="120">
        <v>120307</v>
      </c>
      <c r="G19" s="136"/>
      <c r="H19" s="39">
        <f t="shared" si="0"/>
        <v>216552.6</v>
      </c>
      <c r="I19"/>
    </row>
    <row r="20" spans="1:9" ht="206.25" customHeight="1">
      <c r="A20" s="33">
        <v>4</v>
      </c>
      <c r="B20" s="34">
        <v>1</v>
      </c>
      <c r="C20" s="75" t="s">
        <v>11</v>
      </c>
      <c r="D20" s="135"/>
      <c r="E20" s="38" t="s">
        <v>8</v>
      </c>
      <c r="F20" s="120">
        <v>161741</v>
      </c>
      <c r="G20" s="136"/>
      <c r="H20" s="39">
        <f t="shared" si="0"/>
        <v>291133.8</v>
      </c>
      <c r="I20"/>
    </row>
    <row r="21" spans="1:9" ht="206.25" customHeight="1">
      <c r="A21" s="76">
        <v>5</v>
      </c>
      <c r="B21" s="77">
        <v>1</v>
      </c>
      <c r="C21" s="70" t="s">
        <v>12</v>
      </c>
      <c r="D21" s="114"/>
      <c r="E21" s="79" t="s">
        <v>8</v>
      </c>
      <c r="F21" s="112">
        <v>201261</v>
      </c>
      <c r="G21" s="80"/>
      <c r="H21" s="106">
        <f t="shared" si="0"/>
        <v>362269.8</v>
      </c>
      <c r="I21"/>
    </row>
    <row r="22" spans="1:9" ht="206.25" customHeight="1">
      <c r="A22" s="76">
        <v>6</v>
      </c>
      <c r="B22" s="77">
        <v>1</v>
      </c>
      <c r="C22" s="70" t="s">
        <v>13</v>
      </c>
      <c r="D22" s="114"/>
      <c r="E22" s="79" t="s">
        <v>8</v>
      </c>
      <c r="F22" s="112">
        <v>261414</v>
      </c>
      <c r="G22" s="80"/>
      <c r="H22" s="106">
        <f t="shared" si="0"/>
        <v>470545.2</v>
      </c>
      <c r="I22"/>
    </row>
    <row r="23" spans="1:9" ht="206.25" customHeight="1">
      <c r="A23" s="76">
        <v>7</v>
      </c>
      <c r="B23" s="77">
        <v>1</v>
      </c>
      <c r="C23" s="70" t="s">
        <v>14</v>
      </c>
      <c r="D23" s="114"/>
      <c r="E23" s="79" t="s">
        <v>8</v>
      </c>
      <c r="F23" s="112"/>
      <c r="G23" s="80"/>
      <c r="H23" s="106"/>
      <c r="I23"/>
    </row>
    <row r="24" spans="1:9" ht="206.25" customHeight="1">
      <c r="A24" s="76">
        <v>8</v>
      </c>
      <c r="B24" s="77">
        <v>1</v>
      </c>
      <c r="C24" s="70" t="s">
        <v>15</v>
      </c>
      <c r="D24" s="114"/>
      <c r="E24" s="79" t="s">
        <v>8</v>
      </c>
      <c r="F24" s="112"/>
      <c r="G24" s="80"/>
      <c r="H24" s="106"/>
      <c r="I24"/>
    </row>
    <row r="25" spans="1:9">
      <c r="A25" s="164" t="s">
        <v>16</v>
      </c>
      <c r="B25" s="165"/>
      <c r="C25" s="165"/>
      <c r="D25" s="165"/>
      <c r="E25" s="165"/>
      <c r="F25" s="165"/>
      <c r="G25" s="165"/>
      <c r="H25" s="165"/>
    </row>
    <row r="26" spans="1:9" ht="15" customHeight="1">
      <c r="A26" s="67"/>
      <c r="B26" s="68"/>
      <c r="C26" s="68"/>
      <c r="D26" s="68"/>
      <c r="E26" s="68"/>
      <c r="F26" s="68"/>
      <c r="G26" s="166"/>
      <c r="H26" s="166"/>
    </row>
    <row r="29" spans="1:9" ht="15" customHeight="1"/>
    <row r="41" ht="15" customHeight="1"/>
    <row r="47" ht="15" customHeight="1"/>
    <row r="53" ht="15" customHeight="1"/>
    <row r="55" ht="15" customHeight="1"/>
    <row r="61" ht="15" customHeight="1"/>
    <row r="67" ht="15" customHeight="1"/>
    <row r="73" ht="15" customHeight="1"/>
    <row r="79" ht="15" customHeight="1"/>
    <row r="85" ht="15" customHeight="1"/>
    <row r="91" ht="15" customHeight="1"/>
    <row r="97" ht="15" customHeight="1"/>
    <row r="103" ht="15" customHeight="1"/>
    <row r="109" ht="15" customHeight="1"/>
    <row r="115" ht="15" customHeight="1"/>
    <row r="121" ht="15" customHeight="1"/>
    <row r="127" ht="15" customHeight="1"/>
    <row r="133" ht="15" customHeight="1"/>
    <row r="139" ht="15" customHeight="1"/>
    <row r="145" ht="15" customHeight="1"/>
    <row r="151" ht="15" customHeight="1"/>
    <row r="157" ht="15" customHeight="1"/>
    <row r="159" ht="15" customHeight="1"/>
    <row r="165" ht="15" customHeight="1"/>
    <row r="168" ht="3.75" customHeight="1"/>
    <row r="170" ht="15" customHeight="1"/>
    <row r="171" ht="15" customHeight="1"/>
    <row r="172" ht="15" customHeight="1"/>
    <row r="173" ht="15" customHeight="1"/>
    <row r="174" ht="15" customHeight="1"/>
    <row r="175" ht="15" customHeight="1"/>
    <row r="177" ht="15" customHeight="1"/>
    <row r="183" ht="15" customHeight="1"/>
    <row r="189" ht="15" customHeight="1"/>
    <row r="195" ht="15" customHeight="1"/>
    <row r="201" ht="15" customHeight="1"/>
    <row r="207" ht="15" customHeight="1"/>
    <row r="213" ht="15" customHeight="1"/>
    <row r="219" ht="15" customHeight="1"/>
    <row r="225" ht="15" customHeight="1"/>
    <row r="231" ht="15" customHeight="1"/>
    <row r="237" ht="15" customHeight="1"/>
    <row r="243" ht="15" customHeight="1"/>
    <row r="249" ht="15" customHeight="1"/>
    <row r="255" ht="15" customHeight="1"/>
    <row r="261" ht="15" customHeight="1"/>
    <row r="267" ht="15" customHeight="1"/>
    <row r="273" ht="15" customHeight="1"/>
    <row r="279" ht="15" customHeight="1"/>
    <row r="285" ht="15" customHeight="1"/>
    <row r="291" ht="15" customHeight="1"/>
    <row r="297" ht="15" customHeight="1"/>
    <row r="303" ht="15" customHeight="1"/>
    <row r="304" ht="15" customHeight="1"/>
    <row r="315" ht="15" customHeight="1"/>
    <row r="317" ht="15" customHeight="1"/>
    <row r="318" ht="15" customHeight="1"/>
    <row r="319" ht="15" customHeight="1"/>
    <row r="320" ht="15" customHeight="1"/>
  </sheetData>
  <mergeCells count="10">
    <mergeCell ref="A25:H25"/>
    <mergeCell ref="G26:H26"/>
    <mergeCell ref="E12:F12"/>
    <mergeCell ref="E14:F14"/>
    <mergeCell ref="E4:F4"/>
    <mergeCell ref="E5:F5"/>
    <mergeCell ref="E6:F6"/>
    <mergeCell ref="E7:F7"/>
    <mergeCell ref="E8:F8"/>
    <mergeCell ref="E9:F9"/>
  </mergeCells>
  <printOptions horizontalCentered="1"/>
  <pageMargins left="0.25" right="0.25" top="0.75" bottom="0.75" header="0.3" footer="0.3"/>
  <pageSetup scale="87" fitToHeight="0" orientation="portrait" r:id="rId1"/>
  <headerFooter>
    <oddFooter>&amp;C&amp;P/&amp;N</oddFooter>
  </headerFooter>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C663-8786-4381-A89C-4633F59340EB}">
  <sheetPr>
    <tabColor theme="4"/>
    <pageSetUpPr fitToPage="1"/>
  </sheetPr>
  <dimension ref="A1:K582"/>
  <sheetViews>
    <sheetView topLeftCell="A284" zoomScaleNormal="100" zoomScaleSheetLayoutView="96" workbookViewId="0">
      <selection activeCell="I94" sqref="I94"/>
    </sheetView>
  </sheetViews>
  <sheetFormatPr baseColWidth="10" defaultColWidth="11.453125" defaultRowHeight="14.5"/>
  <cols>
    <col min="1" max="1" width="7.26953125" style="4" customWidth="1"/>
    <col min="2" max="2" width="8.26953125" style="4" customWidth="1"/>
    <col min="3" max="3" width="11.26953125" style="4" customWidth="1"/>
    <col min="4" max="4" width="28.7265625" style="17" customWidth="1"/>
    <col min="5" max="5" width="22.26953125" style="4" customWidth="1"/>
    <col min="6" max="6" width="13.54296875" style="4" customWidth="1"/>
    <col min="7" max="7" width="8.453125" style="4" customWidth="1"/>
    <col min="8" max="8" width="18.26953125" style="4" customWidth="1"/>
    <col min="9" max="9" width="10.7265625" style="88" customWidth="1"/>
    <col min="10" max="10" width="1.26953125" style="88" customWidth="1"/>
    <col min="11" max="11" width="11" style="88" bestFit="1" customWidth="1"/>
    <col min="12" max="16384" width="11.453125" style="4"/>
  </cols>
  <sheetData>
    <row r="1" spans="1:11" ht="45" customHeight="1">
      <c r="A1" s="1"/>
      <c r="B1" s="2"/>
      <c r="C1" s="2"/>
      <c r="D1" s="3"/>
      <c r="E1" s="2"/>
      <c r="F1" s="2"/>
      <c r="G1" s="2"/>
      <c r="H1" s="2"/>
      <c r="I1" s="96"/>
    </row>
    <row r="2" spans="1:11" ht="6.75" customHeight="1">
      <c r="A2" s="5"/>
      <c r="B2" s="5"/>
      <c r="C2" s="5"/>
      <c r="D2" s="6"/>
      <c r="E2" s="6"/>
      <c r="F2" s="6"/>
      <c r="G2" s="5"/>
      <c r="H2" s="5"/>
      <c r="I2" s="89"/>
      <c r="J2" s="89"/>
      <c r="K2" s="89"/>
    </row>
    <row r="3" spans="1:11" ht="15" customHeight="1">
      <c r="A3" s="7"/>
      <c r="B3" s="7"/>
      <c r="C3" s="7"/>
      <c r="D3" s="8"/>
      <c r="E3" s="7"/>
      <c r="F3" s="7"/>
      <c r="G3" s="7"/>
      <c r="H3" s="7"/>
      <c r="I3" s="97"/>
    </row>
    <row r="4" spans="1:11" ht="22.5" customHeight="1">
      <c r="A4" s="9"/>
      <c r="B4" s="9"/>
      <c r="C4" s="9"/>
      <c r="D4" s="9"/>
      <c r="E4" s="82"/>
      <c r="F4" s="189"/>
      <c r="G4" s="189"/>
      <c r="H4" s="189"/>
      <c r="I4" s="189"/>
      <c r="K4" s="90"/>
    </row>
    <row r="5" spans="1:11" ht="18" customHeight="1">
      <c r="A5" s="12"/>
      <c r="B5" s="13"/>
      <c r="C5" s="14"/>
      <c r="D5" s="15"/>
      <c r="E5" s="83"/>
      <c r="F5" s="190"/>
      <c r="G5" s="190"/>
      <c r="H5" s="190"/>
      <c r="I5" s="190"/>
      <c r="K5" s="91"/>
    </row>
    <row r="6" spans="1:11" ht="21" customHeight="1">
      <c r="E6" s="171"/>
      <c r="F6" s="171"/>
      <c r="G6" s="171"/>
      <c r="H6" s="171"/>
      <c r="I6" s="171"/>
    </row>
    <row r="7" spans="1:11" ht="18.75" customHeight="1">
      <c r="E7" s="82"/>
      <c r="F7" s="82"/>
      <c r="G7" s="191"/>
      <c r="H7" s="191"/>
      <c r="I7" s="191"/>
    </row>
    <row r="8" spans="1:11" ht="18.5">
      <c r="E8" s="84"/>
      <c r="F8" s="85"/>
      <c r="G8" s="192"/>
      <c r="H8" s="192"/>
      <c r="I8" s="192"/>
    </row>
    <row r="9" spans="1:11" ht="18.75" customHeight="1">
      <c r="E9" s="85"/>
      <c r="F9" s="85"/>
      <c r="G9" s="193"/>
      <c r="H9" s="193"/>
      <c r="I9" s="193"/>
      <c r="K9" s="92"/>
    </row>
    <row r="10" spans="1:11" ht="18" customHeight="1">
      <c r="I10" s="98"/>
    </row>
    <row r="11" spans="1:11" ht="15" customHeight="1">
      <c r="A11" s="22"/>
      <c r="B11" s="22"/>
      <c r="C11" s="22"/>
      <c r="D11" s="22"/>
      <c r="E11" s="186"/>
      <c r="F11" s="186"/>
      <c r="G11" s="13"/>
    </row>
    <row r="12" spans="1:11" s="24" customFormat="1" ht="1.5" customHeight="1">
      <c r="A12" s="22"/>
      <c r="B12" s="22"/>
      <c r="C12" s="22"/>
      <c r="D12" s="22"/>
      <c r="E12" s="186"/>
      <c r="F12" s="186"/>
      <c r="G12" s="23"/>
      <c r="H12" s="167"/>
      <c r="I12" s="167"/>
      <c r="J12" s="93"/>
      <c r="K12" s="93"/>
    </row>
    <row r="13" spans="1:11" ht="7.5" hidden="1" customHeight="1">
      <c r="A13" s="22"/>
      <c r="B13" s="22"/>
      <c r="C13" s="22"/>
      <c r="D13" s="22"/>
      <c r="G13" s="25"/>
      <c r="H13" s="25"/>
      <c r="I13" s="99"/>
    </row>
    <row r="14" spans="1:11" ht="21.75" hidden="1" customHeight="1">
      <c r="A14" s="22"/>
      <c r="B14" s="22"/>
      <c r="C14" s="22"/>
      <c r="D14" s="22"/>
      <c r="E14" s="86"/>
      <c r="F14" s="87"/>
      <c r="G14" s="28"/>
      <c r="H14" s="168"/>
      <c r="I14" s="168"/>
    </row>
    <row r="15" spans="1:11" ht="6" customHeight="1">
      <c r="A15" s="25"/>
      <c r="B15" s="25"/>
      <c r="C15" s="25"/>
      <c r="D15" s="9"/>
      <c r="G15" s="25"/>
      <c r="H15" s="25"/>
      <c r="I15" s="99"/>
    </row>
    <row r="16" spans="1:11" s="24" customFormat="1" ht="21">
      <c r="A16" s="29" t="s">
        <v>0</v>
      </c>
      <c r="B16" s="29" t="s">
        <v>1</v>
      </c>
      <c r="C16" s="29" t="s">
        <v>2</v>
      </c>
      <c r="D16" s="30" t="s">
        <v>17</v>
      </c>
      <c r="E16" s="187" t="s">
        <v>18</v>
      </c>
      <c r="F16" s="188"/>
      <c r="G16" s="29" t="s">
        <v>19</v>
      </c>
      <c r="H16" s="31" t="s">
        <v>4</v>
      </c>
      <c r="I16" s="94" t="s">
        <v>5</v>
      </c>
      <c r="J16" s="100"/>
      <c r="K16" s="94" t="s">
        <v>6</v>
      </c>
    </row>
    <row r="17" spans="1:11" ht="195" customHeight="1">
      <c r="A17" s="33">
        <v>1</v>
      </c>
      <c r="B17" s="34">
        <v>1</v>
      </c>
      <c r="C17" s="35" t="s">
        <v>20</v>
      </c>
      <c r="D17" s="36"/>
      <c r="E17" s="183" t="s">
        <v>21</v>
      </c>
      <c r="F17" s="183"/>
      <c r="G17" s="37" t="s">
        <v>22</v>
      </c>
      <c r="H17" s="38"/>
      <c r="I17" s="95">
        <v>5199.3500000000004</v>
      </c>
      <c r="J17" s="100"/>
      <c r="K17" s="95">
        <f t="shared" ref="K17:K111" si="0">I17*1.8</f>
        <v>9358.8300000000017</v>
      </c>
    </row>
    <row r="18" spans="1:11" ht="195" customHeight="1">
      <c r="A18" s="33">
        <v>2</v>
      </c>
      <c r="B18" s="34">
        <v>1</v>
      </c>
      <c r="C18" s="35" t="s">
        <v>23</v>
      </c>
      <c r="D18" s="36" t="s">
        <v>24</v>
      </c>
      <c r="E18" s="183" t="s">
        <v>25</v>
      </c>
      <c r="F18" s="183"/>
      <c r="G18" s="37" t="s">
        <v>22</v>
      </c>
      <c r="H18" s="38" t="s">
        <v>26</v>
      </c>
      <c r="I18" s="95">
        <v>3509.35</v>
      </c>
      <c r="J18" s="100"/>
      <c r="K18" s="95">
        <f t="shared" si="0"/>
        <v>6316.83</v>
      </c>
    </row>
    <row r="19" spans="1:11" ht="195" customHeight="1">
      <c r="A19" s="33">
        <v>3</v>
      </c>
      <c r="B19" s="34">
        <v>1</v>
      </c>
      <c r="C19" s="35" t="s">
        <v>27</v>
      </c>
      <c r="D19" s="40"/>
      <c r="E19" s="184" t="s">
        <v>28</v>
      </c>
      <c r="F19" s="185"/>
      <c r="G19" s="37" t="s">
        <v>29</v>
      </c>
      <c r="H19" s="38"/>
      <c r="I19" s="95">
        <v>4809.3500000000004</v>
      </c>
      <c r="J19" s="100"/>
      <c r="K19" s="95">
        <f t="shared" si="0"/>
        <v>8656.8300000000017</v>
      </c>
    </row>
    <row r="20" spans="1:11" ht="171.65" customHeight="1">
      <c r="A20" s="33">
        <v>4</v>
      </c>
      <c r="B20" s="34">
        <v>1</v>
      </c>
      <c r="C20" s="35" t="s">
        <v>30</v>
      </c>
      <c r="D20" s="36" t="s">
        <v>31</v>
      </c>
      <c r="E20" s="182" t="s">
        <v>32</v>
      </c>
      <c r="F20" s="182"/>
      <c r="G20" s="37" t="s">
        <v>33</v>
      </c>
      <c r="H20" s="38"/>
      <c r="I20" s="95">
        <v>3249.35</v>
      </c>
      <c r="J20" s="100"/>
      <c r="K20" s="95">
        <f t="shared" si="0"/>
        <v>5848.83</v>
      </c>
    </row>
    <row r="21" spans="1:11" ht="195" customHeight="1">
      <c r="A21" s="33">
        <v>5</v>
      </c>
      <c r="B21" s="34">
        <v>1</v>
      </c>
      <c r="C21" s="35" t="s">
        <v>34</v>
      </c>
      <c r="D21" s="36"/>
      <c r="E21" s="182" t="s">
        <v>35</v>
      </c>
      <c r="F21" s="182"/>
      <c r="G21" s="37" t="s">
        <v>36</v>
      </c>
      <c r="H21" s="38"/>
      <c r="I21" s="95">
        <v>3249.35</v>
      </c>
      <c r="J21" s="100"/>
      <c r="K21" s="95">
        <f t="shared" si="0"/>
        <v>5848.83</v>
      </c>
    </row>
    <row r="22" spans="1:11" ht="201.65" customHeight="1">
      <c r="A22" s="33">
        <v>6</v>
      </c>
      <c r="B22" s="34">
        <v>1</v>
      </c>
      <c r="C22" s="35" t="s">
        <v>37</v>
      </c>
      <c r="D22" s="41"/>
      <c r="E22" s="177" t="s">
        <v>38</v>
      </c>
      <c r="F22" s="177"/>
      <c r="G22" s="37" t="s">
        <v>39</v>
      </c>
      <c r="H22" s="38"/>
      <c r="I22" s="95">
        <v>3054.35</v>
      </c>
      <c r="J22" s="100"/>
      <c r="K22" s="95">
        <f t="shared" si="0"/>
        <v>5497.83</v>
      </c>
    </row>
    <row r="23" spans="1:11" ht="165" customHeight="1">
      <c r="A23" s="33">
        <v>7</v>
      </c>
      <c r="B23" s="34">
        <v>1</v>
      </c>
      <c r="C23" s="35" t="s">
        <v>40</v>
      </c>
      <c r="D23" s="36" t="s">
        <v>24</v>
      </c>
      <c r="E23" s="182" t="s">
        <v>41</v>
      </c>
      <c r="F23" s="182"/>
      <c r="G23" s="37" t="s">
        <v>42</v>
      </c>
      <c r="H23" s="38"/>
      <c r="I23" s="95">
        <v>2339.35</v>
      </c>
      <c r="J23" s="100"/>
      <c r="K23" s="95">
        <f t="shared" si="0"/>
        <v>4210.83</v>
      </c>
    </row>
    <row r="24" spans="1:11" ht="241.9" customHeight="1">
      <c r="A24" s="33">
        <v>8</v>
      </c>
      <c r="B24" s="34">
        <v>1</v>
      </c>
      <c r="C24" s="35" t="s">
        <v>43</v>
      </c>
      <c r="D24" s="36"/>
      <c r="E24" s="182" t="s">
        <v>44</v>
      </c>
      <c r="F24" s="182"/>
      <c r="G24" s="37" t="s">
        <v>45</v>
      </c>
      <c r="H24" s="38"/>
      <c r="I24" s="95">
        <v>3249.35</v>
      </c>
      <c r="J24" s="100"/>
      <c r="K24" s="95">
        <f t="shared" si="0"/>
        <v>5848.83</v>
      </c>
    </row>
    <row r="25" spans="1:11" ht="241.9" customHeight="1">
      <c r="A25" s="33">
        <v>9</v>
      </c>
      <c r="B25" s="34">
        <v>1</v>
      </c>
      <c r="C25" s="35" t="s">
        <v>46</v>
      </c>
      <c r="D25" s="36"/>
      <c r="E25" s="182" t="s">
        <v>47</v>
      </c>
      <c r="F25" s="182"/>
      <c r="G25" s="37" t="s">
        <v>48</v>
      </c>
      <c r="H25" s="38"/>
      <c r="I25" s="95">
        <v>3119.35</v>
      </c>
      <c r="J25" s="100"/>
      <c r="K25" s="95">
        <f t="shared" si="0"/>
        <v>5614.83</v>
      </c>
    </row>
    <row r="26" spans="1:11" ht="204" customHeight="1">
      <c r="A26" s="33">
        <v>10</v>
      </c>
      <c r="B26" s="34">
        <v>1</v>
      </c>
      <c r="C26" s="134" t="s">
        <v>49</v>
      </c>
      <c r="D26" s="36"/>
      <c r="E26" s="182" t="s">
        <v>50</v>
      </c>
      <c r="F26" s="182"/>
      <c r="G26" s="37" t="s">
        <v>51</v>
      </c>
      <c r="H26" s="38"/>
      <c r="I26" s="95">
        <v>0</v>
      </c>
      <c r="J26" s="100"/>
      <c r="K26" s="95">
        <f t="shared" si="0"/>
        <v>0</v>
      </c>
    </row>
    <row r="27" spans="1:11" ht="185.5" customHeight="1">
      <c r="A27" s="33">
        <v>11</v>
      </c>
      <c r="B27" s="34">
        <v>1</v>
      </c>
      <c r="C27" s="134" t="s">
        <v>52</v>
      </c>
      <c r="D27" s="36"/>
      <c r="E27" s="182" t="s">
        <v>53</v>
      </c>
      <c r="F27" s="182"/>
      <c r="G27" s="37" t="s">
        <v>54</v>
      </c>
      <c r="H27" s="38"/>
      <c r="I27" s="95">
        <v>0</v>
      </c>
      <c r="J27" s="100"/>
      <c r="K27" s="95">
        <f t="shared" si="0"/>
        <v>0</v>
      </c>
    </row>
    <row r="28" spans="1:11" ht="185.5" customHeight="1">
      <c r="A28" s="33">
        <v>12</v>
      </c>
      <c r="B28" s="34">
        <v>1</v>
      </c>
      <c r="C28" s="35" t="s">
        <v>55</v>
      </c>
      <c r="D28" s="36" t="s">
        <v>24</v>
      </c>
      <c r="E28" s="182" t="s">
        <v>56</v>
      </c>
      <c r="F28" s="182"/>
      <c r="G28" s="37" t="s">
        <v>57</v>
      </c>
      <c r="H28" s="38"/>
      <c r="I28" s="95">
        <v>3184.35</v>
      </c>
      <c r="J28" s="100"/>
      <c r="K28" s="95">
        <f t="shared" si="0"/>
        <v>5731.83</v>
      </c>
    </row>
    <row r="29" spans="1:11" ht="185.5" customHeight="1">
      <c r="A29" s="33">
        <v>13</v>
      </c>
      <c r="B29" s="34">
        <v>1</v>
      </c>
      <c r="C29" s="35" t="s">
        <v>58</v>
      </c>
      <c r="D29" s="36"/>
      <c r="E29" s="182" t="s">
        <v>59</v>
      </c>
      <c r="F29" s="182"/>
      <c r="G29" s="37" t="s">
        <v>60</v>
      </c>
      <c r="H29" s="38"/>
      <c r="I29" s="95">
        <v>3054.35</v>
      </c>
      <c r="J29" s="100"/>
      <c r="K29" s="95">
        <f t="shared" si="0"/>
        <v>5497.83</v>
      </c>
    </row>
    <row r="30" spans="1:11" ht="159.65" customHeight="1">
      <c r="A30" s="33">
        <v>14</v>
      </c>
      <c r="B30" s="34">
        <v>1</v>
      </c>
      <c r="C30" s="35" t="s">
        <v>61</v>
      </c>
      <c r="D30" s="36" t="s">
        <v>62</v>
      </c>
      <c r="E30" s="182" t="s">
        <v>63</v>
      </c>
      <c r="F30" s="182"/>
      <c r="G30" s="37" t="s">
        <v>60</v>
      </c>
      <c r="H30" s="38"/>
      <c r="I30" s="95">
        <v>2833.35</v>
      </c>
      <c r="J30" s="100"/>
      <c r="K30" s="95">
        <f t="shared" si="0"/>
        <v>5100.03</v>
      </c>
    </row>
    <row r="31" spans="1:11" ht="231" customHeight="1">
      <c r="A31" s="33">
        <v>15</v>
      </c>
      <c r="B31" s="34">
        <v>1</v>
      </c>
      <c r="C31" s="35" t="s">
        <v>64</v>
      </c>
      <c r="D31" s="36"/>
      <c r="E31" s="182" t="s">
        <v>65</v>
      </c>
      <c r="F31" s="182"/>
      <c r="G31" s="37" t="s">
        <v>66</v>
      </c>
      <c r="H31" s="38"/>
      <c r="I31" s="95">
        <v>3444.35</v>
      </c>
      <c r="J31" s="100"/>
      <c r="K31" s="95">
        <f t="shared" si="0"/>
        <v>6199.83</v>
      </c>
    </row>
    <row r="32" spans="1:11" ht="213" customHeight="1">
      <c r="A32" s="33">
        <v>16</v>
      </c>
      <c r="B32" s="34">
        <v>1</v>
      </c>
      <c r="C32" s="35" t="s">
        <v>67</v>
      </c>
      <c r="D32" s="36"/>
      <c r="E32" s="182" t="s">
        <v>68</v>
      </c>
      <c r="F32" s="182"/>
      <c r="G32" s="37" t="s">
        <v>66</v>
      </c>
      <c r="H32" s="38"/>
      <c r="I32" s="95">
        <v>3249.35</v>
      </c>
      <c r="J32" s="100"/>
      <c r="K32" s="95">
        <f t="shared" si="0"/>
        <v>5848.83</v>
      </c>
    </row>
    <row r="33" spans="1:11" ht="231" customHeight="1">
      <c r="A33" s="33">
        <v>17</v>
      </c>
      <c r="B33" s="34">
        <v>1</v>
      </c>
      <c r="C33" s="35" t="s">
        <v>69</v>
      </c>
      <c r="D33" s="42"/>
      <c r="E33" s="178" t="s">
        <v>70</v>
      </c>
      <c r="F33" s="179"/>
      <c r="G33" s="37" t="s">
        <v>66</v>
      </c>
      <c r="H33" s="38"/>
      <c r="I33" s="95">
        <v>3509.35</v>
      </c>
      <c r="J33" s="100"/>
      <c r="K33" s="95">
        <f t="shared" si="0"/>
        <v>6316.83</v>
      </c>
    </row>
    <row r="34" spans="1:11" ht="199.15" customHeight="1">
      <c r="A34" s="33">
        <v>18</v>
      </c>
      <c r="B34" s="34">
        <v>1</v>
      </c>
      <c r="C34" s="35" t="s">
        <v>71</v>
      </c>
      <c r="D34" s="42"/>
      <c r="E34" s="178" t="s">
        <v>72</v>
      </c>
      <c r="F34" s="179"/>
      <c r="G34" s="37" t="s">
        <v>73</v>
      </c>
      <c r="H34" s="38"/>
      <c r="I34" s="95">
        <v>3379.35</v>
      </c>
      <c r="J34" s="100"/>
      <c r="K34" s="95">
        <f t="shared" si="0"/>
        <v>6082.83</v>
      </c>
    </row>
    <row r="35" spans="1:11" ht="199.15" customHeight="1">
      <c r="A35" s="33">
        <v>19</v>
      </c>
      <c r="B35" s="34">
        <v>1</v>
      </c>
      <c r="C35" s="35" t="s">
        <v>74</v>
      </c>
      <c r="D35" s="42"/>
      <c r="E35" s="178" t="s">
        <v>75</v>
      </c>
      <c r="F35" s="179"/>
      <c r="G35" s="37" t="s">
        <v>76</v>
      </c>
      <c r="H35" s="38"/>
      <c r="I35" s="95">
        <v>2794.35</v>
      </c>
      <c r="J35" s="100"/>
      <c r="K35" s="95">
        <f t="shared" si="0"/>
        <v>5029.83</v>
      </c>
    </row>
    <row r="36" spans="1:11" ht="151.15" customHeight="1">
      <c r="A36" s="33">
        <v>20</v>
      </c>
      <c r="B36" s="34">
        <v>1</v>
      </c>
      <c r="C36" s="35" t="s">
        <v>77</v>
      </c>
      <c r="D36" s="42" t="s">
        <v>24</v>
      </c>
      <c r="E36" s="178" t="s">
        <v>78</v>
      </c>
      <c r="F36" s="179"/>
      <c r="G36" s="37" t="s">
        <v>79</v>
      </c>
      <c r="H36" s="38" t="s">
        <v>80</v>
      </c>
      <c r="I36" s="95">
        <v>2794.35</v>
      </c>
      <c r="J36" s="100"/>
      <c r="K36" s="95">
        <f t="shared" si="0"/>
        <v>5029.83</v>
      </c>
    </row>
    <row r="37" spans="1:11" ht="151.15" customHeight="1">
      <c r="A37" s="33">
        <v>21</v>
      </c>
      <c r="B37" s="34">
        <v>1</v>
      </c>
      <c r="C37" s="35" t="s">
        <v>81</v>
      </c>
      <c r="D37" s="42" t="s">
        <v>24</v>
      </c>
      <c r="E37" s="178" t="s">
        <v>82</v>
      </c>
      <c r="F37" s="179"/>
      <c r="G37" s="37" t="s">
        <v>79</v>
      </c>
      <c r="H37" s="38" t="s">
        <v>26</v>
      </c>
      <c r="I37" s="95">
        <v>2599.35</v>
      </c>
      <c r="J37" s="100"/>
      <c r="K37" s="95">
        <f t="shared" si="0"/>
        <v>4678.83</v>
      </c>
    </row>
    <row r="38" spans="1:11" ht="201.65" customHeight="1">
      <c r="A38" s="33">
        <v>22</v>
      </c>
      <c r="B38" s="34">
        <v>1</v>
      </c>
      <c r="C38" s="35" t="s">
        <v>83</v>
      </c>
      <c r="D38" s="42"/>
      <c r="E38" s="178" t="s">
        <v>84</v>
      </c>
      <c r="F38" s="179"/>
      <c r="G38" s="37" t="s">
        <v>85</v>
      </c>
      <c r="H38" s="38"/>
      <c r="I38" s="95">
        <v>8164</v>
      </c>
      <c r="J38" s="100"/>
      <c r="K38" s="95">
        <f t="shared" si="0"/>
        <v>14695.2</v>
      </c>
    </row>
    <row r="39" spans="1:11" ht="190.9" customHeight="1">
      <c r="A39" s="33">
        <v>23</v>
      </c>
      <c r="B39" s="34">
        <v>1</v>
      </c>
      <c r="C39" s="35" t="s">
        <v>86</v>
      </c>
      <c r="D39" s="42"/>
      <c r="E39" s="178" t="s">
        <v>87</v>
      </c>
      <c r="F39" s="179"/>
      <c r="G39" s="37" t="s">
        <v>85</v>
      </c>
      <c r="H39" s="38"/>
      <c r="I39" s="95">
        <v>7964</v>
      </c>
      <c r="J39" s="100"/>
      <c r="K39" s="95">
        <f t="shared" si="0"/>
        <v>14335.2</v>
      </c>
    </row>
    <row r="40" spans="1:11" ht="179.5" customHeight="1">
      <c r="A40" s="33">
        <v>24</v>
      </c>
      <c r="B40" s="34">
        <v>1</v>
      </c>
      <c r="C40" s="35" t="s">
        <v>88</v>
      </c>
      <c r="D40" s="42" t="s">
        <v>24</v>
      </c>
      <c r="E40" s="178" t="s">
        <v>89</v>
      </c>
      <c r="F40" s="179"/>
      <c r="G40" s="37" t="s">
        <v>90</v>
      </c>
      <c r="H40" s="38"/>
      <c r="I40" s="95">
        <v>4549.3500000000004</v>
      </c>
      <c r="J40" s="100"/>
      <c r="K40" s="95">
        <f t="shared" si="0"/>
        <v>8188.8300000000008</v>
      </c>
    </row>
    <row r="41" spans="1:11" ht="189.65" customHeight="1">
      <c r="A41" s="33">
        <v>25</v>
      </c>
      <c r="B41" s="34">
        <v>1</v>
      </c>
      <c r="C41" s="35" t="s">
        <v>91</v>
      </c>
      <c r="D41" s="42"/>
      <c r="E41" s="178" t="s">
        <v>92</v>
      </c>
      <c r="F41" s="179"/>
      <c r="G41" s="37" t="s">
        <v>93</v>
      </c>
      <c r="H41" s="38"/>
      <c r="I41" s="95">
        <v>3249.35</v>
      </c>
      <c r="J41" s="100"/>
      <c r="K41" s="95">
        <f t="shared" si="0"/>
        <v>5848.83</v>
      </c>
    </row>
    <row r="42" spans="1:11" ht="172.15" customHeight="1">
      <c r="A42" s="33">
        <v>26</v>
      </c>
      <c r="B42" s="34">
        <v>1</v>
      </c>
      <c r="C42" s="35" t="s">
        <v>94</v>
      </c>
      <c r="D42" s="42"/>
      <c r="E42" s="178" t="s">
        <v>95</v>
      </c>
      <c r="F42" s="179"/>
      <c r="G42" s="37" t="s">
        <v>96</v>
      </c>
      <c r="H42" s="38"/>
      <c r="I42" s="95">
        <v>2794.35</v>
      </c>
      <c r="J42" s="100"/>
      <c r="K42" s="95">
        <f t="shared" si="0"/>
        <v>5029.83</v>
      </c>
    </row>
    <row r="43" spans="1:11" ht="157.15" customHeight="1">
      <c r="A43" s="33">
        <v>27</v>
      </c>
      <c r="B43" s="34">
        <v>1</v>
      </c>
      <c r="C43" s="35" t="s">
        <v>97</v>
      </c>
      <c r="D43" s="42" t="s">
        <v>24</v>
      </c>
      <c r="E43" s="178" t="s">
        <v>98</v>
      </c>
      <c r="F43" s="179"/>
      <c r="G43" s="37" t="s">
        <v>99</v>
      </c>
      <c r="H43" s="38"/>
      <c r="I43" s="95">
        <v>3664</v>
      </c>
      <c r="J43" s="100"/>
      <c r="K43" s="95">
        <f t="shared" si="0"/>
        <v>6595.2</v>
      </c>
    </row>
    <row r="44" spans="1:11" ht="198" customHeight="1">
      <c r="A44" s="33">
        <v>28</v>
      </c>
      <c r="B44" s="34">
        <v>1</v>
      </c>
      <c r="C44" s="35" t="s">
        <v>100</v>
      </c>
      <c r="D44" s="42"/>
      <c r="E44" s="178" t="s">
        <v>101</v>
      </c>
      <c r="F44" s="179"/>
      <c r="G44" s="37" t="s">
        <v>102</v>
      </c>
      <c r="H44" s="38"/>
      <c r="I44" s="95">
        <v>3639.35</v>
      </c>
      <c r="J44" s="100"/>
      <c r="K44" s="95">
        <f t="shared" si="0"/>
        <v>6550.83</v>
      </c>
    </row>
    <row r="45" spans="1:11" ht="198" customHeight="1">
      <c r="A45" s="33">
        <v>29</v>
      </c>
      <c r="B45" s="34">
        <v>1</v>
      </c>
      <c r="C45" s="35" t="s">
        <v>103</v>
      </c>
      <c r="D45" s="42"/>
      <c r="E45" s="178" t="s">
        <v>104</v>
      </c>
      <c r="F45" s="179"/>
      <c r="G45" s="37" t="s">
        <v>102</v>
      </c>
      <c r="H45" s="38"/>
      <c r="I45" s="95">
        <v>2794.35</v>
      </c>
      <c r="J45" s="100"/>
      <c r="K45" s="95">
        <f t="shared" si="0"/>
        <v>5029.83</v>
      </c>
    </row>
    <row r="46" spans="1:11" ht="198" customHeight="1">
      <c r="A46" s="33">
        <v>30</v>
      </c>
      <c r="B46" s="34">
        <v>1</v>
      </c>
      <c r="C46" s="35" t="s">
        <v>105</v>
      </c>
      <c r="D46" s="42"/>
      <c r="E46" s="178" t="s">
        <v>106</v>
      </c>
      <c r="F46" s="179"/>
      <c r="G46" s="37" t="s">
        <v>107</v>
      </c>
      <c r="H46" s="38"/>
      <c r="I46" s="95">
        <v>2534.35</v>
      </c>
      <c r="J46" s="100"/>
      <c r="K46" s="95">
        <f t="shared" si="0"/>
        <v>4561.83</v>
      </c>
    </row>
    <row r="47" spans="1:11" ht="198" customHeight="1">
      <c r="A47" s="33">
        <v>31</v>
      </c>
      <c r="B47" s="34">
        <v>1</v>
      </c>
      <c r="C47" s="35" t="s">
        <v>108</v>
      </c>
      <c r="D47" s="42"/>
      <c r="E47" s="178" t="s">
        <v>109</v>
      </c>
      <c r="F47" s="179"/>
      <c r="G47" s="37" t="s">
        <v>110</v>
      </c>
      <c r="H47" s="38"/>
      <c r="I47" s="95">
        <v>2404.35</v>
      </c>
      <c r="J47" s="100"/>
      <c r="K47" s="95">
        <f t="shared" si="0"/>
        <v>4327.83</v>
      </c>
    </row>
    <row r="48" spans="1:11" ht="162.65" customHeight="1">
      <c r="A48" s="33">
        <v>32</v>
      </c>
      <c r="B48" s="34">
        <v>1</v>
      </c>
      <c r="C48" s="35" t="s">
        <v>111</v>
      </c>
      <c r="D48" s="42"/>
      <c r="E48" s="178" t="s">
        <v>112</v>
      </c>
      <c r="F48" s="179"/>
      <c r="G48" s="37" t="s">
        <v>113</v>
      </c>
      <c r="H48" s="38"/>
      <c r="I48" s="95">
        <v>2339.35</v>
      </c>
      <c r="J48" s="100"/>
      <c r="K48" s="95">
        <f t="shared" si="0"/>
        <v>4210.83</v>
      </c>
    </row>
    <row r="49" spans="1:11" ht="172.9" customHeight="1">
      <c r="A49" s="33">
        <v>33</v>
      </c>
      <c r="B49" s="34">
        <v>1</v>
      </c>
      <c r="C49" s="35" t="s">
        <v>114</v>
      </c>
      <c r="D49" s="42"/>
      <c r="E49" s="178" t="s">
        <v>115</v>
      </c>
      <c r="F49" s="179"/>
      <c r="G49" s="37" t="s">
        <v>110</v>
      </c>
      <c r="H49" s="38"/>
      <c r="I49" s="95">
        <v>2404.35</v>
      </c>
      <c r="J49" s="100"/>
      <c r="K49" s="95">
        <f t="shared" si="0"/>
        <v>4327.83</v>
      </c>
    </row>
    <row r="50" spans="1:11" ht="204.65" customHeight="1">
      <c r="A50" s="33">
        <v>34</v>
      </c>
      <c r="B50" s="34">
        <v>1</v>
      </c>
      <c r="C50" s="35" t="s">
        <v>116</v>
      </c>
      <c r="D50" s="42"/>
      <c r="E50" s="178" t="s">
        <v>117</v>
      </c>
      <c r="F50" s="179"/>
      <c r="G50" s="37" t="s">
        <v>118</v>
      </c>
      <c r="H50" s="38"/>
      <c r="I50" s="95">
        <v>4549.3500000000004</v>
      </c>
      <c r="J50" s="100"/>
      <c r="K50" s="95">
        <f t="shared" si="0"/>
        <v>8188.8300000000008</v>
      </c>
    </row>
    <row r="51" spans="1:11" ht="192.65" customHeight="1">
      <c r="A51" s="33">
        <v>35</v>
      </c>
      <c r="B51" s="34">
        <v>1</v>
      </c>
      <c r="C51" s="35" t="s">
        <v>119</v>
      </c>
      <c r="D51" s="42"/>
      <c r="E51" s="178" t="s">
        <v>120</v>
      </c>
      <c r="F51" s="179"/>
      <c r="G51" s="37" t="s">
        <v>118</v>
      </c>
      <c r="H51" s="38"/>
      <c r="I51" s="95">
        <v>3899.35</v>
      </c>
      <c r="J51" s="100"/>
      <c r="K51" s="95">
        <f t="shared" si="0"/>
        <v>7018.83</v>
      </c>
    </row>
    <row r="52" spans="1:11" ht="192.65" customHeight="1">
      <c r="A52" s="33">
        <v>36</v>
      </c>
      <c r="B52" s="34">
        <v>1</v>
      </c>
      <c r="C52" s="35" t="s">
        <v>121</v>
      </c>
      <c r="D52" s="42"/>
      <c r="E52" s="178" t="s">
        <v>122</v>
      </c>
      <c r="F52" s="179"/>
      <c r="G52" s="37" t="s">
        <v>123</v>
      </c>
      <c r="H52" s="38"/>
      <c r="I52" s="95">
        <v>4419.3500000000004</v>
      </c>
      <c r="J52" s="100"/>
      <c r="K52" s="95">
        <f t="shared" si="0"/>
        <v>7954.8300000000008</v>
      </c>
    </row>
    <row r="53" spans="1:11" ht="192.65" customHeight="1">
      <c r="A53" s="33">
        <v>37</v>
      </c>
      <c r="B53" s="34">
        <v>1</v>
      </c>
      <c r="C53" s="35" t="s">
        <v>124</v>
      </c>
      <c r="D53" s="42"/>
      <c r="E53" s="178" t="s">
        <v>125</v>
      </c>
      <c r="F53" s="179"/>
      <c r="G53" s="37" t="s">
        <v>126</v>
      </c>
      <c r="H53" s="38"/>
      <c r="I53" s="95">
        <v>2599.35</v>
      </c>
      <c r="J53" s="100"/>
      <c r="K53" s="95">
        <f t="shared" si="0"/>
        <v>4678.83</v>
      </c>
    </row>
    <row r="54" spans="1:11" ht="150" customHeight="1">
      <c r="A54" s="33">
        <v>38</v>
      </c>
      <c r="B54" s="34">
        <v>1</v>
      </c>
      <c r="C54" s="35" t="s">
        <v>127</v>
      </c>
      <c r="D54" s="42"/>
      <c r="E54" s="178" t="s">
        <v>125</v>
      </c>
      <c r="F54" s="179"/>
      <c r="G54" s="37" t="s">
        <v>126</v>
      </c>
      <c r="H54" s="38"/>
      <c r="I54" s="95">
        <v>2768.35</v>
      </c>
      <c r="J54" s="100"/>
      <c r="K54" s="95">
        <f t="shared" si="0"/>
        <v>4983.03</v>
      </c>
    </row>
    <row r="55" spans="1:11" ht="165.65" customHeight="1">
      <c r="A55" s="33">
        <v>39</v>
      </c>
      <c r="B55" s="34">
        <v>1</v>
      </c>
      <c r="C55" s="35" t="s">
        <v>128</v>
      </c>
      <c r="D55" s="42"/>
      <c r="E55" s="178" t="s">
        <v>129</v>
      </c>
      <c r="F55" s="179"/>
      <c r="G55" s="37" t="s">
        <v>130</v>
      </c>
      <c r="H55" s="38"/>
      <c r="I55" s="95">
        <v>2274.35</v>
      </c>
      <c r="J55" s="100"/>
      <c r="K55" s="95">
        <f t="shared" si="0"/>
        <v>4093.83</v>
      </c>
    </row>
    <row r="56" spans="1:11" ht="165.65" customHeight="1">
      <c r="A56" s="33">
        <v>40</v>
      </c>
      <c r="B56" s="34">
        <v>1</v>
      </c>
      <c r="C56" s="35" t="s">
        <v>131</v>
      </c>
      <c r="D56" s="42"/>
      <c r="E56" s="178" t="s">
        <v>132</v>
      </c>
      <c r="F56" s="179"/>
      <c r="G56" s="37" t="s">
        <v>130</v>
      </c>
      <c r="H56" s="38"/>
      <c r="I56" s="95">
        <v>2599.35</v>
      </c>
      <c r="J56" s="100"/>
      <c r="K56" s="95">
        <f t="shared" si="0"/>
        <v>4678.83</v>
      </c>
    </row>
    <row r="57" spans="1:11" ht="165.65" customHeight="1">
      <c r="A57" s="33">
        <v>41</v>
      </c>
      <c r="B57" s="34">
        <v>1</v>
      </c>
      <c r="C57" s="35" t="s">
        <v>133</v>
      </c>
      <c r="D57" s="42"/>
      <c r="E57" s="178" t="s">
        <v>134</v>
      </c>
      <c r="F57" s="179"/>
      <c r="G57" s="37" t="s">
        <v>135</v>
      </c>
      <c r="H57" s="38"/>
      <c r="I57" s="95">
        <v>2599.35</v>
      </c>
      <c r="J57" s="100"/>
      <c r="K57" s="95">
        <f t="shared" si="0"/>
        <v>4678.83</v>
      </c>
    </row>
    <row r="58" spans="1:11" ht="165.65" customHeight="1">
      <c r="A58" s="33">
        <v>42</v>
      </c>
      <c r="B58" s="34">
        <v>1</v>
      </c>
      <c r="C58" s="35" t="s">
        <v>136</v>
      </c>
      <c r="D58" s="42" t="s">
        <v>24</v>
      </c>
      <c r="E58" s="178" t="s">
        <v>137</v>
      </c>
      <c r="F58" s="179"/>
      <c r="G58" s="37" t="s">
        <v>135</v>
      </c>
      <c r="H58" s="38"/>
      <c r="I58" s="95">
        <v>2469.35</v>
      </c>
      <c r="J58" s="100"/>
      <c r="K58" s="95">
        <f t="shared" si="0"/>
        <v>4444.83</v>
      </c>
    </row>
    <row r="59" spans="1:11" ht="165.65" customHeight="1">
      <c r="A59" s="33">
        <v>43</v>
      </c>
      <c r="B59" s="34">
        <v>1</v>
      </c>
      <c r="C59" s="35" t="s">
        <v>138</v>
      </c>
      <c r="D59" s="42"/>
      <c r="E59" s="178" t="s">
        <v>139</v>
      </c>
      <c r="F59" s="179"/>
      <c r="G59" s="37" t="s">
        <v>140</v>
      </c>
      <c r="H59" s="38"/>
      <c r="I59" s="95">
        <v>2209.35</v>
      </c>
      <c r="J59" s="100"/>
      <c r="K59" s="95">
        <f t="shared" si="0"/>
        <v>3976.83</v>
      </c>
    </row>
    <row r="60" spans="1:11" ht="165.65" customHeight="1">
      <c r="A60" s="33">
        <v>44</v>
      </c>
      <c r="B60" s="34">
        <v>1</v>
      </c>
      <c r="C60" s="35" t="s">
        <v>141</v>
      </c>
      <c r="D60" s="42" t="s">
        <v>24</v>
      </c>
      <c r="E60" s="178" t="s">
        <v>142</v>
      </c>
      <c r="F60" s="179"/>
      <c r="G60" s="37" t="s">
        <v>140</v>
      </c>
      <c r="H60" s="38"/>
      <c r="I60" s="95">
        <v>2079.35</v>
      </c>
      <c r="J60" s="100"/>
      <c r="K60" s="95">
        <f t="shared" si="0"/>
        <v>3742.83</v>
      </c>
    </row>
    <row r="61" spans="1:11" ht="165.65" customHeight="1">
      <c r="A61" s="33">
        <v>45</v>
      </c>
      <c r="B61" s="34">
        <v>1</v>
      </c>
      <c r="C61" s="35" t="s">
        <v>143</v>
      </c>
      <c r="D61" s="42"/>
      <c r="E61" s="178" t="s">
        <v>144</v>
      </c>
      <c r="F61" s="179"/>
      <c r="G61" s="37" t="s">
        <v>145</v>
      </c>
      <c r="H61" s="38"/>
      <c r="I61" s="95">
        <v>2144.35</v>
      </c>
      <c r="J61" s="100"/>
      <c r="K61" s="95">
        <f t="shared" si="0"/>
        <v>3859.83</v>
      </c>
    </row>
    <row r="62" spans="1:11" ht="165.65" customHeight="1">
      <c r="A62" s="33">
        <v>46</v>
      </c>
      <c r="B62" s="34">
        <v>1</v>
      </c>
      <c r="C62" s="35" t="s">
        <v>146</v>
      </c>
      <c r="D62" s="42"/>
      <c r="E62" s="178" t="s">
        <v>147</v>
      </c>
      <c r="F62" s="179"/>
      <c r="G62" s="37"/>
      <c r="H62" s="38"/>
      <c r="I62" s="95">
        <v>1884.35</v>
      </c>
      <c r="J62" s="100"/>
      <c r="K62" s="95">
        <f t="shared" si="0"/>
        <v>3391.83</v>
      </c>
    </row>
    <row r="63" spans="1:11" ht="165.65" customHeight="1">
      <c r="A63" s="33">
        <v>47</v>
      </c>
      <c r="B63" s="34">
        <v>1</v>
      </c>
      <c r="C63" s="35" t="s">
        <v>148</v>
      </c>
      <c r="D63" s="42"/>
      <c r="E63" s="178" t="s">
        <v>149</v>
      </c>
      <c r="F63" s="179"/>
      <c r="G63" s="37"/>
      <c r="H63" s="38"/>
      <c r="I63" s="95">
        <v>1494.35</v>
      </c>
      <c r="J63" s="100"/>
      <c r="K63" s="95">
        <f t="shared" si="0"/>
        <v>2689.83</v>
      </c>
    </row>
    <row r="64" spans="1:11" ht="165.65" customHeight="1">
      <c r="A64" s="33">
        <v>48</v>
      </c>
      <c r="B64" s="34">
        <v>1</v>
      </c>
      <c r="C64" s="35" t="s">
        <v>150</v>
      </c>
      <c r="D64" s="42"/>
      <c r="E64" s="178" t="s">
        <v>151</v>
      </c>
      <c r="F64" s="179"/>
      <c r="G64" s="37" t="s">
        <v>152</v>
      </c>
      <c r="H64" s="38"/>
      <c r="I64" s="95">
        <v>2404.35</v>
      </c>
      <c r="J64" s="100"/>
      <c r="K64" s="95">
        <f t="shared" si="0"/>
        <v>4327.83</v>
      </c>
    </row>
    <row r="65" spans="1:11" ht="165.65" customHeight="1">
      <c r="A65" s="33">
        <v>49</v>
      </c>
      <c r="B65" s="34">
        <v>1</v>
      </c>
      <c r="C65" s="35" t="s">
        <v>153</v>
      </c>
      <c r="D65" s="42"/>
      <c r="E65" s="178" t="s">
        <v>154</v>
      </c>
      <c r="F65" s="179"/>
      <c r="G65" s="37" t="s">
        <v>152</v>
      </c>
      <c r="H65" s="38"/>
      <c r="I65" s="95">
        <v>1949.35</v>
      </c>
      <c r="J65" s="100"/>
      <c r="K65" s="95">
        <f t="shared" si="0"/>
        <v>3508.83</v>
      </c>
    </row>
    <row r="66" spans="1:11" ht="165.65" customHeight="1">
      <c r="A66" s="33">
        <v>50</v>
      </c>
      <c r="B66" s="34">
        <v>1</v>
      </c>
      <c r="C66" s="35" t="s">
        <v>155</v>
      </c>
      <c r="D66" s="42"/>
      <c r="E66" s="178" t="s">
        <v>156</v>
      </c>
      <c r="F66" s="179"/>
      <c r="G66" s="37" t="s">
        <v>157</v>
      </c>
      <c r="H66" s="38"/>
      <c r="I66" s="95">
        <v>2794.35</v>
      </c>
      <c r="J66" s="100"/>
      <c r="K66" s="95">
        <f t="shared" si="0"/>
        <v>5029.83</v>
      </c>
    </row>
    <row r="67" spans="1:11" ht="165.65" customHeight="1">
      <c r="A67" s="33">
        <v>51</v>
      </c>
      <c r="B67" s="34">
        <v>1</v>
      </c>
      <c r="C67" s="35" t="s">
        <v>158</v>
      </c>
      <c r="D67" s="42"/>
      <c r="E67" s="178" t="s">
        <v>159</v>
      </c>
      <c r="F67" s="179"/>
      <c r="G67" s="37" t="s">
        <v>157</v>
      </c>
      <c r="H67" s="38"/>
      <c r="I67" s="95">
        <v>2469.35</v>
      </c>
      <c r="J67" s="100"/>
      <c r="K67" s="95">
        <f t="shared" si="0"/>
        <v>4444.83</v>
      </c>
    </row>
    <row r="68" spans="1:11" ht="196.15" customHeight="1">
      <c r="A68" s="33">
        <v>52</v>
      </c>
      <c r="B68" s="34">
        <v>1</v>
      </c>
      <c r="C68" s="35" t="s">
        <v>160</v>
      </c>
      <c r="D68" s="42" t="s">
        <v>24</v>
      </c>
      <c r="E68" s="178" t="s">
        <v>161</v>
      </c>
      <c r="F68" s="179"/>
      <c r="G68" s="37" t="s">
        <v>162</v>
      </c>
      <c r="H68" s="38"/>
      <c r="I68" s="95">
        <v>1559.35</v>
      </c>
      <c r="J68" s="100"/>
      <c r="K68" s="95">
        <f t="shared" si="0"/>
        <v>2806.83</v>
      </c>
    </row>
    <row r="69" spans="1:11" ht="196.15" customHeight="1">
      <c r="A69" s="33">
        <v>53</v>
      </c>
      <c r="B69" s="34">
        <v>1</v>
      </c>
      <c r="C69" s="35" t="s">
        <v>163</v>
      </c>
      <c r="D69" s="42" t="s">
        <v>24</v>
      </c>
      <c r="E69" s="178" t="s">
        <v>164</v>
      </c>
      <c r="F69" s="179"/>
      <c r="G69" s="37" t="s">
        <v>162</v>
      </c>
      <c r="H69" s="38"/>
      <c r="I69" s="95">
        <v>1429.35</v>
      </c>
      <c r="J69" s="100"/>
      <c r="K69" s="95">
        <f t="shared" si="0"/>
        <v>2572.83</v>
      </c>
    </row>
    <row r="70" spans="1:11" ht="196.15" customHeight="1">
      <c r="A70" s="33">
        <v>54</v>
      </c>
      <c r="B70" s="34">
        <v>1</v>
      </c>
      <c r="C70" s="35" t="s">
        <v>165</v>
      </c>
      <c r="D70" s="42" t="s">
        <v>24</v>
      </c>
      <c r="E70" s="178" t="s">
        <v>166</v>
      </c>
      <c r="F70" s="179"/>
      <c r="G70" s="37" t="s">
        <v>167</v>
      </c>
      <c r="H70" s="38"/>
      <c r="I70" s="95">
        <v>1559.35</v>
      </c>
      <c r="J70" s="100"/>
      <c r="K70" s="95">
        <f t="shared" si="0"/>
        <v>2806.83</v>
      </c>
    </row>
    <row r="71" spans="1:11" ht="196.15" customHeight="1">
      <c r="A71" s="33">
        <v>55</v>
      </c>
      <c r="B71" s="34">
        <v>1</v>
      </c>
      <c r="C71" s="35" t="s">
        <v>168</v>
      </c>
      <c r="D71" s="42"/>
      <c r="E71" s="178" t="s">
        <v>169</v>
      </c>
      <c r="F71" s="179"/>
      <c r="G71" s="37" t="s">
        <v>170</v>
      </c>
      <c r="H71" s="38"/>
      <c r="I71" s="95">
        <v>2599.35</v>
      </c>
      <c r="J71" s="100"/>
      <c r="K71" s="95">
        <f t="shared" si="0"/>
        <v>4678.83</v>
      </c>
    </row>
    <row r="72" spans="1:11" ht="176.5" customHeight="1">
      <c r="A72" s="33">
        <v>56</v>
      </c>
      <c r="B72" s="34">
        <v>1</v>
      </c>
      <c r="C72" s="35" t="s">
        <v>171</v>
      </c>
      <c r="D72" s="42"/>
      <c r="E72" s="178" t="s">
        <v>172</v>
      </c>
      <c r="F72" s="179"/>
      <c r="G72" s="37" t="s">
        <v>173</v>
      </c>
      <c r="H72" s="38"/>
      <c r="I72" s="95">
        <v>2859.35</v>
      </c>
      <c r="J72" s="100"/>
      <c r="K72" s="95">
        <f t="shared" si="0"/>
        <v>5146.83</v>
      </c>
    </row>
    <row r="73" spans="1:11" ht="196.15" customHeight="1">
      <c r="A73" s="33">
        <v>57</v>
      </c>
      <c r="B73" s="34">
        <v>1</v>
      </c>
      <c r="C73" s="35" t="s">
        <v>174</v>
      </c>
      <c r="D73" s="42"/>
      <c r="E73" s="178" t="s">
        <v>175</v>
      </c>
      <c r="F73" s="179"/>
      <c r="G73" s="37" t="s">
        <v>173</v>
      </c>
      <c r="H73" s="38"/>
      <c r="I73" s="95">
        <v>2599.35</v>
      </c>
      <c r="J73" s="100"/>
      <c r="K73" s="95">
        <f t="shared" si="0"/>
        <v>4678.83</v>
      </c>
    </row>
    <row r="74" spans="1:11" ht="206.5" customHeight="1">
      <c r="A74" s="33">
        <v>58</v>
      </c>
      <c r="B74" s="34">
        <v>1</v>
      </c>
      <c r="C74" s="35" t="s">
        <v>176</v>
      </c>
      <c r="D74" s="42"/>
      <c r="E74" s="178" t="s">
        <v>177</v>
      </c>
      <c r="F74" s="179"/>
      <c r="G74" s="37" t="s">
        <v>178</v>
      </c>
      <c r="H74" s="38"/>
      <c r="I74" s="95">
        <v>3769.35</v>
      </c>
      <c r="J74" s="100"/>
      <c r="K74" s="95">
        <f>I74*1.8</f>
        <v>6784.83</v>
      </c>
    </row>
    <row r="75" spans="1:11" ht="189.65" customHeight="1">
      <c r="A75" s="33">
        <v>59</v>
      </c>
      <c r="B75" s="34">
        <v>1</v>
      </c>
      <c r="C75" s="35" t="s">
        <v>179</v>
      </c>
      <c r="D75" s="42" t="s">
        <v>62</v>
      </c>
      <c r="E75" s="178" t="s">
        <v>180</v>
      </c>
      <c r="F75" s="179"/>
      <c r="G75" s="37" t="s">
        <v>181</v>
      </c>
      <c r="H75" s="38"/>
      <c r="I75" s="95">
        <v>1104</v>
      </c>
      <c r="J75" s="100"/>
      <c r="K75" s="95">
        <f t="shared" si="0"/>
        <v>1987.2</v>
      </c>
    </row>
    <row r="76" spans="1:11" ht="162" customHeight="1">
      <c r="A76" s="33">
        <v>60</v>
      </c>
      <c r="B76" s="34">
        <v>1</v>
      </c>
      <c r="C76" s="35" t="s">
        <v>182</v>
      </c>
      <c r="D76" s="42" t="s">
        <v>62</v>
      </c>
      <c r="E76" s="178" t="s">
        <v>183</v>
      </c>
      <c r="F76" s="179"/>
      <c r="G76" s="37" t="s">
        <v>181</v>
      </c>
      <c r="H76" s="38"/>
      <c r="I76" s="95">
        <v>1039</v>
      </c>
      <c r="J76" s="100"/>
      <c r="K76" s="95">
        <f t="shared" si="0"/>
        <v>1870.2</v>
      </c>
    </row>
    <row r="77" spans="1:11" ht="162" customHeight="1">
      <c r="A77" s="33">
        <v>61</v>
      </c>
      <c r="B77" s="34">
        <v>1</v>
      </c>
      <c r="C77" s="35" t="s">
        <v>184</v>
      </c>
      <c r="D77" s="42" t="s">
        <v>62</v>
      </c>
      <c r="E77" s="178" t="s">
        <v>185</v>
      </c>
      <c r="F77" s="179"/>
      <c r="G77" s="37" t="s">
        <v>181</v>
      </c>
      <c r="H77" s="38"/>
      <c r="I77" s="95">
        <v>1104.3499999999999</v>
      </c>
      <c r="J77" s="100"/>
      <c r="K77" s="95">
        <f t="shared" si="0"/>
        <v>1987.83</v>
      </c>
    </row>
    <row r="78" spans="1:11" ht="162" customHeight="1">
      <c r="A78" s="33">
        <v>62</v>
      </c>
      <c r="B78" s="34">
        <v>1</v>
      </c>
      <c r="C78" s="35" t="s">
        <v>186</v>
      </c>
      <c r="D78" s="42"/>
      <c r="E78" s="178" t="s">
        <v>187</v>
      </c>
      <c r="F78" s="179"/>
      <c r="G78" s="37" t="s">
        <v>181</v>
      </c>
      <c r="H78" s="38"/>
      <c r="I78" s="95">
        <v>1429.35</v>
      </c>
      <c r="J78" s="100"/>
      <c r="K78" s="95">
        <f t="shared" si="0"/>
        <v>2572.83</v>
      </c>
    </row>
    <row r="79" spans="1:11" ht="162" customHeight="1">
      <c r="A79" s="33">
        <v>63</v>
      </c>
      <c r="B79" s="34">
        <v>1</v>
      </c>
      <c r="C79" s="35" t="s">
        <v>188</v>
      </c>
      <c r="D79" s="42" t="s">
        <v>62</v>
      </c>
      <c r="E79" s="178" t="s">
        <v>189</v>
      </c>
      <c r="F79" s="179"/>
      <c r="G79" s="37" t="s">
        <v>181</v>
      </c>
      <c r="H79" s="38"/>
      <c r="I79" s="95">
        <v>1429.35</v>
      </c>
      <c r="J79" s="100"/>
      <c r="K79" s="95">
        <f t="shared" si="0"/>
        <v>2572.83</v>
      </c>
    </row>
    <row r="80" spans="1:11" ht="162" customHeight="1">
      <c r="A80" s="33">
        <v>64</v>
      </c>
      <c r="B80" s="34">
        <v>1</v>
      </c>
      <c r="C80" s="35" t="s">
        <v>190</v>
      </c>
      <c r="D80" s="42"/>
      <c r="E80" s="178" t="s">
        <v>191</v>
      </c>
      <c r="F80" s="179"/>
      <c r="G80" s="37" t="s">
        <v>192</v>
      </c>
      <c r="H80" s="38"/>
      <c r="I80" s="95">
        <v>1819.35</v>
      </c>
      <c r="J80" s="100"/>
      <c r="K80" s="95">
        <f t="shared" si="0"/>
        <v>3274.83</v>
      </c>
    </row>
    <row r="81" spans="1:11" ht="162" customHeight="1">
      <c r="A81" s="33">
        <v>65</v>
      </c>
      <c r="B81" s="34">
        <v>1</v>
      </c>
      <c r="C81" s="35" t="s">
        <v>193</v>
      </c>
      <c r="D81" s="42"/>
      <c r="E81" s="178" t="s">
        <v>194</v>
      </c>
      <c r="F81" s="179"/>
      <c r="G81" s="37" t="s">
        <v>192</v>
      </c>
      <c r="H81" s="38"/>
      <c r="I81" s="95">
        <v>1494.35</v>
      </c>
      <c r="J81" s="100"/>
      <c r="K81" s="95">
        <f t="shared" si="0"/>
        <v>2689.83</v>
      </c>
    </row>
    <row r="82" spans="1:11" ht="162" customHeight="1">
      <c r="A82" s="33">
        <v>66</v>
      </c>
      <c r="B82" s="34">
        <v>1</v>
      </c>
      <c r="C82" s="35" t="s">
        <v>195</v>
      </c>
      <c r="D82" s="42"/>
      <c r="E82" s="178" t="s">
        <v>196</v>
      </c>
      <c r="F82" s="179"/>
      <c r="G82" s="37" t="s">
        <v>197</v>
      </c>
      <c r="H82" s="38"/>
      <c r="I82" s="101">
        <v>2404.35</v>
      </c>
      <c r="J82" s="100"/>
      <c r="K82" s="95">
        <f t="shared" si="0"/>
        <v>4327.83</v>
      </c>
    </row>
    <row r="83" spans="1:11" ht="162" customHeight="1">
      <c r="A83" s="33">
        <v>67</v>
      </c>
      <c r="B83" s="34">
        <v>1</v>
      </c>
      <c r="C83" s="35" t="s">
        <v>198</v>
      </c>
      <c r="D83" s="42"/>
      <c r="E83" s="178" t="s">
        <v>199</v>
      </c>
      <c r="F83" s="179"/>
      <c r="G83" s="37" t="s">
        <v>197</v>
      </c>
      <c r="H83" s="38"/>
      <c r="I83" s="101">
        <v>2339.35</v>
      </c>
      <c r="J83" s="100"/>
      <c r="K83" s="95">
        <f t="shared" si="0"/>
        <v>4210.83</v>
      </c>
    </row>
    <row r="84" spans="1:11" ht="162" customHeight="1">
      <c r="A84" s="33">
        <v>68</v>
      </c>
      <c r="B84" s="34">
        <v>1</v>
      </c>
      <c r="C84" s="35" t="s">
        <v>200</v>
      </c>
      <c r="D84" s="42"/>
      <c r="E84" s="178" t="s">
        <v>201</v>
      </c>
      <c r="F84" s="179"/>
      <c r="G84" s="37" t="s">
        <v>202</v>
      </c>
      <c r="H84" s="38"/>
      <c r="I84" s="101">
        <v>3184.35</v>
      </c>
      <c r="J84" s="100"/>
      <c r="K84" s="95">
        <f t="shared" si="0"/>
        <v>5731.83</v>
      </c>
    </row>
    <row r="85" spans="1:11" ht="162" customHeight="1">
      <c r="A85" s="33">
        <v>69</v>
      </c>
      <c r="B85" s="34">
        <v>1</v>
      </c>
      <c r="C85" s="35" t="s">
        <v>203</v>
      </c>
      <c r="D85" s="42"/>
      <c r="E85" s="178" t="s">
        <v>204</v>
      </c>
      <c r="F85" s="179"/>
      <c r="G85" s="37" t="s">
        <v>202</v>
      </c>
      <c r="H85" s="38"/>
      <c r="I85" s="101">
        <v>2664.35</v>
      </c>
      <c r="J85" s="100"/>
      <c r="K85" s="95">
        <f t="shared" si="0"/>
        <v>4795.83</v>
      </c>
    </row>
    <row r="86" spans="1:11" ht="162" customHeight="1">
      <c r="A86" s="33">
        <v>70</v>
      </c>
      <c r="B86" s="34">
        <v>1</v>
      </c>
      <c r="C86" s="35" t="s">
        <v>205</v>
      </c>
      <c r="D86" s="42"/>
      <c r="E86" s="178" t="s">
        <v>206</v>
      </c>
      <c r="F86" s="179"/>
      <c r="G86" s="37" t="s">
        <v>202</v>
      </c>
      <c r="H86" s="38"/>
      <c r="I86" s="101">
        <v>2924.35</v>
      </c>
      <c r="J86" s="100"/>
      <c r="K86" s="95">
        <f t="shared" si="0"/>
        <v>5263.83</v>
      </c>
    </row>
    <row r="87" spans="1:11" ht="162" customHeight="1">
      <c r="A87" s="33">
        <v>71</v>
      </c>
      <c r="B87" s="34">
        <v>1</v>
      </c>
      <c r="C87" s="35" t="s">
        <v>207</v>
      </c>
      <c r="D87" s="42"/>
      <c r="E87" s="178" t="s">
        <v>208</v>
      </c>
      <c r="F87" s="179"/>
      <c r="G87" s="37" t="s">
        <v>202</v>
      </c>
      <c r="H87" s="38"/>
      <c r="I87" s="101">
        <v>3054.35</v>
      </c>
      <c r="J87" s="100"/>
      <c r="K87" s="95">
        <f t="shared" si="0"/>
        <v>5497.83</v>
      </c>
    </row>
    <row r="88" spans="1:11" ht="162" customHeight="1">
      <c r="A88" s="33">
        <v>72</v>
      </c>
      <c r="B88" s="34">
        <v>1</v>
      </c>
      <c r="C88" s="35" t="s">
        <v>209</v>
      </c>
      <c r="D88" s="42"/>
      <c r="E88" s="178" t="s">
        <v>210</v>
      </c>
      <c r="F88" s="179"/>
      <c r="G88" s="37" t="s">
        <v>211</v>
      </c>
      <c r="H88" s="38" t="s">
        <v>26</v>
      </c>
      <c r="I88" s="101">
        <v>1754.35</v>
      </c>
      <c r="J88" s="100"/>
      <c r="K88" s="95">
        <f t="shared" si="0"/>
        <v>3157.83</v>
      </c>
    </row>
    <row r="89" spans="1:11" ht="162" customHeight="1">
      <c r="A89" s="33">
        <v>73</v>
      </c>
      <c r="B89" s="34">
        <v>1</v>
      </c>
      <c r="C89" s="35" t="s">
        <v>212</v>
      </c>
      <c r="D89" s="42"/>
      <c r="E89" s="178" t="s">
        <v>210</v>
      </c>
      <c r="F89" s="179"/>
      <c r="G89" s="37" t="s">
        <v>211</v>
      </c>
      <c r="H89" s="38" t="s">
        <v>26</v>
      </c>
      <c r="I89" s="101">
        <v>2208.6999999999998</v>
      </c>
      <c r="J89" s="100"/>
      <c r="K89" s="95">
        <f t="shared" si="0"/>
        <v>3975.66</v>
      </c>
    </row>
    <row r="90" spans="1:11" ht="162" customHeight="1">
      <c r="A90" s="33">
        <v>74</v>
      </c>
      <c r="B90" s="34">
        <v>1</v>
      </c>
      <c r="C90" s="35" t="s">
        <v>213</v>
      </c>
      <c r="D90" s="42"/>
      <c r="E90" s="178" t="s">
        <v>214</v>
      </c>
      <c r="F90" s="179"/>
      <c r="G90" s="37" t="s">
        <v>215</v>
      </c>
      <c r="H90" s="38" t="s">
        <v>26</v>
      </c>
      <c r="I90" s="101">
        <v>1494.35</v>
      </c>
      <c r="J90" s="100"/>
      <c r="K90" s="95">
        <f t="shared" si="0"/>
        <v>2689.83</v>
      </c>
    </row>
    <row r="91" spans="1:11" ht="162" customHeight="1">
      <c r="A91" s="33">
        <v>75</v>
      </c>
      <c r="B91" s="34">
        <v>1</v>
      </c>
      <c r="C91" s="35" t="s">
        <v>216</v>
      </c>
      <c r="D91" s="42"/>
      <c r="E91" s="178" t="s">
        <v>217</v>
      </c>
      <c r="F91" s="179"/>
      <c r="G91" s="37" t="s">
        <v>218</v>
      </c>
      <c r="H91" s="38" t="s">
        <v>26</v>
      </c>
      <c r="I91" s="101">
        <v>844.35</v>
      </c>
      <c r="J91" s="100"/>
      <c r="K91" s="95">
        <f t="shared" si="0"/>
        <v>1519.8300000000002</v>
      </c>
    </row>
    <row r="92" spans="1:11" ht="162" customHeight="1">
      <c r="A92" s="33">
        <v>76</v>
      </c>
      <c r="B92" s="34">
        <v>1</v>
      </c>
      <c r="C92" s="134" t="s">
        <v>219</v>
      </c>
      <c r="D92" s="42"/>
      <c r="E92" s="178" t="s">
        <v>220</v>
      </c>
      <c r="F92" s="179"/>
      <c r="G92" s="37" t="s">
        <v>221</v>
      </c>
      <c r="H92" s="38"/>
      <c r="I92" s="101">
        <v>0</v>
      </c>
      <c r="J92" s="100"/>
      <c r="K92" s="95">
        <f t="shared" si="0"/>
        <v>0</v>
      </c>
    </row>
    <row r="93" spans="1:11" ht="148.9" customHeight="1">
      <c r="A93" s="33">
        <v>77</v>
      </c>
      <c r="B93" s="34">
        <v>1</v>
      </c>
      <c r="C93" s="134" t="s">
        <v>222</v>
      </c>
      <c r="D93" s="42"/>
      <c r="E93" s="178" t="s">
        <v>223</v>
      </c>
      <c r="F93" s="179"/>
      <c r="G93" s="37" t="s">
        <v>224</v>
      </c>
      <c r="H93" s="38"/>
      <c r="I93" s="101">
        <v>0</v>
      </c>
      <c r="J93" s="100"/>
      <c r="K93" s="95">
        <f t="shared" si="0"/>
        <v>0</v>
      </c>
    </row>
    <row r="94" spans="1:11" ht="136.9" customHeight="1">
      <c r="A94" s="33">
        <v>78</v>
      </c>
      <c r="B94" s="34">
        <v>1</v>
      </c>
      <c r="C94" s="35" t="s">
        <v>225</v>
      </c>
      <c r="D94" s="42"/>
      <c r="E94" s="178" t="s">
        <v>226</v>
      </c>
      <c r="F94" s="179"/>
      <c r="G94" s="37" t="s">
        <v>227</v>
      </c>
      <c r="H94" s="38"/>
      <c r="I94" s="101">
        <v>1299.3499999999999</v>
      </c>
      <c r="J94" s="100"/>
      <c r="K94" s="95">
        <f t="shared" si="0"/>
        <v>2338.83</v>
      </c>
    </row>
    <row r="95" spans="1:11" ht="146.5" customHeight="1">
      <c r="A95" s="33">
        <v>79</v>
      </c>
      <c r="B95" s="34">
        <v>1</v>
      </c>
      <c r="C95" s="35" t="s">
        <v>228</v>
      </c>
      <c r="D95" s="42"/>
      <c r="E95" s="178" t="s">
        <v>229</v>
      </c>
      <c r="F95" s="179"/>
      <c r="G95" s="37" t="s">
        <v>227</v>
      </c>
      <c r="H95" s="38"/>
      <c r="I95" s="101">
        <v>1754.35</v>
      </c>
      <c r="J95" s="100"/>
      <c r="K95" s="95">
        <f t="shared" si="0"/>
        <v>3157.83</v>
      </c>
    </row>
    <row r="96" spans="1:11" ht="146.5" customHeight="1">
      <c r="A96" s="33">
        <v>80</v>
      </c>
      <c r="B96" s="34">
        <v>1</v>
      </c>
      <c r="C96" s="35" t="s">
        <v>230</v>
      </c>
      <c r="D96" s="42"/>
      <c r="E96" s="178" t="s">
        <v>231</v>
      </c>
      <c r="F96" s="179"/>
      <c r="G96" s="37" t="s">
        <v>232</v>
      </c>
      <c r="H96" s="38"/>
      <c r="I96" s="101">
        <v>1039.3499999999999</v>
      </c>
      <c r="J96" s="100"/>
      <c r="K96" s="95">
        <f t="shared" si="0"/>
        <v>1870.83</v>
      </c>
    </row>
    <row r="97" spans="1:11" ht="160.15" customHeight="1">
      <c r="A97" s="33">
        <v>81</v>
      </c>
      <c r="B97" s="34">
        <v>1</v>
      </c>
      <c r="C97" s="35" t="s">
        <v>233</v>
      </c>
      <c r="D97" s="42"/>
      <c r="E97" s="178" t="s">
        <v>234</v>
      </c>
      <c r="F97" s="179"/>
      <c r="G97" s="37" t="s">
        <v>235</v>
      </c>
      <c r="H97" s="38"/>
      <c r="I97" s="101">
        <v>2364</v>
      </c>
      <c r="J97" s="100"/>
      <c r="K97" s="95">
        <f t="shared" si="0"/>
        <v>4255.2</v>
      </c>
    </row>
    <row r="98" spans="1:11" ht="160.15" customHeight="1">
      <c r="A98" s="33">
        <v>82</v>
      </c>
      <c r="B98" s="34">
        <v>1</v>
      </c>
      <c r="C98" s="35" t="s">
        <v>236</v>
      </c>
      <c r="D98" s="42"/>
      <c r="E98" s="178" t="s">
        <v>237</v>
      </c>
      <c r="F98" s="179"/>
      <c r="G98" s="37" t="s">
        <v>235</v>
      </c>
      <c r="H98" s="38"/>
      <c r="I98" s="101">
        <v>1689.35</v>
      </c>
      <c r="J98" s="100"/>
      <c r="K98" s="95">
        <f t="shared" si="0"/>
        <v>3040.83</v>
      </c>
    </row>
    <row r="99" spans="1:11" ht="160.15" customHeight="1">
      <c r="A99" s="33">
        <v>83</v>
      </c>
      <c r="B99" s="34">
        <v>1</v>
      </c>
      <c r="C99" s="35" t="s">
        <v>238</v>
      </c>
      <c r="D99" s="42"/>
      <c r="E99" s="178" t="s">
        <v>239</v>
      </c>
      <c r="F99" s="179"/>
      <c r="G99" s="37" t="s">
        <v>235</v>
      </c>
      <c r="H99" s="38"/>
      <c r="I99" s="101">
        <v>974.35</v>
      </c>
      <c r="J99" s="100"/>
      <c r="K99" s="95">
        <f t="shared" si="0"/>
        <v>1753.8300000000002</v>
      </c>
    </row>
    <row r="100" spans="1:11" ht="149.5" customHeight="1">
      <c r="A100" s="33">
        <v>84</v>
      </c>
      <c r="B100" s="34">
        <v>1</v>
      </c>
      <c r="C100" s="35" t="s">
        <v>240</v>
      </c>
      <c r="D100" s="42"/>
      <c r="E100" s="178" t="s">
        <v>241</v>
      </c>
      <c r="F100" s="179"/>
      <c r="G100" s="37" t="s">
        <v>235</v>
      </c>
      <c r="H100" s="38"/>
      <c r="I100" s="101">
        <v>1104.3499999999999</v>
      </c>
      <c r="J100" s="100"/>
      <c r="K100" s="95">
        <f t="shared" si="0"/>
        <v>1987.83</v>
      </c>
    </row>
    <row r="101" spans="1:11" ht="149.5" customHeight="1">
      <c r="A101" s="33">
        <v>85</v>
      </c>
      <c r="B101" s="34">
        <v>1</v>
      </c>
      <c r="C101" s="35" t="s">
        <v>242</v>
      </c>
      <c r="D101" s="42"/>
      <c r="E101" s="178" t="s">
        <v>243</v>
      </c>
      <c r="F101" s="179"/>
      <c r="G101" s="37" t="s">
        <v>235</v>
      </c>
      <c r="H101" s="38"/>
      <c r="I101" s="101">
        <v>1234.3499999999999</v>
      </c>
      <c r="J101" s="100"/>
      <c r="K101" s="95">
        <f t="shared" si="0"/>
        <v>2221.83</v>
      </c>
    </row>
    <row r="102" spans="1:11" ht="149.5" customHeight="1">
      <c r="A102" s="33">
        <v>86</v>
      </c>
      <c r="B102" s="34">
        <v>1</v>
      </c>
      <c r="C102" s="35" t="s">
        <v>244</v>
      </c>
      <c r="D102" s="42"/>
      <c r="E102" s="178" t="s">
        <v>245</v>
      </c>
      <c r="F102" s="179"/>
      <c r="G102" s="37" t="s">
        <v>246</v>
      </c>
      <c r="H102" s="38"/>
      <c r="I102" s="101">
        <v>1364.35</v>
      </c>
      <c r="J102" s="100"/>
      <c r="K102" s="95">
        <f t="shared" si="0"/>
        <v>2455.83</v>
      </c>
    </row>
    <row r="103" spans="1:11" ht="149.5" customHeight="1">
      <c r="A103" s="33">
        <v>87</v>
      </c>
      <c r="B103" s="34">
        <v>1</v>
      </c>
      <c r="C103" s="35" t="s">
        <v>247</v>
      </c>
      <c r="D103" s="42"/>
      <c r="E103" s="178" t="s">
        <v>248</v>
      </c>
      <c r="F103" s="179"/>
      <c r="G103" s="37" t="s">
        <v>246</v>
      </c>
      <c r="H103" s="38"/>
      <c r="I103" s="101">
        <v>1364.35</v>
      </c>
      <c r="J103" s="100"/>
      <c r="K103" s="95">
        <f t="shared" si="0"/>
        <v>2455.83</v>
      </c>
    </row>
    <row r="104" spans="1:11" ht="149.5" customHeight="1">
      <c r="A104" s="33">
        <v>88</v>
      </c>
      <c r="B104" s="34">
        <v>1</v>
      </c>
      <c r="C104" s="35" t="s">
        <v>249</v>
      </c>
      <c r="D104" s="42"/>
      <c r="E104" s="178" t="s">
        <v>250</v>
      </c>
      <c r="F104" s="179"/>
      <c r="G104" s="37" t="s">
        <v>246</v>
      </c>
      <c r="H104" s="38"/>
      <c r="I104" s="101">
        <v>1494.35</v>
      </c>
      <c r="J104" s="100"/>
      <c r="K104" s="95">
        <f t="shared" si="0"/>
        <v>2689.83</v>
      </c>
    </row>
    <row r="105" spans="1:11" ht="149.5" customHeight="1">
      <c r="A105" s="33">
        <v>89</v>
      </c>
      <c r="B105" s="34">
        <v>1</v>
      </c>
      <c r="C105" s="35" t="s">
        <v>251</v>
      </c>
      <c r="D105" s="42" t="s">
        <v>24</v>
      </c>
      <c r="E105" s="178" t="s">
        <v>252</v>
      </c>
      <c r="F105" s="179"/>
      <c r="G105" s="37" t="s">
        <v>253</v>
      </c>
      <c r="H105" s="38"/>
      <c r="I105" s="101">
        <v>1689.35</v>
      </c>
      <c r="J105" s="100"/>
      <c r="K105" s="95">
        <f t="shared" si="0"/>
        <v>3040.83</v>
      </c>
    </row>
    <row r="106" spans="1:11" ht="149.5" customHeight="1">
      <c r="A106" s="33">
        <v>90</v>
      </c>
      <c r="B106" s="34">
        <v>1</v>
      </c>
      <c r="C106" s="35" t="s">
        <v>254</v>
      </c>
      <c r="D106" s="42"/>
      <c r="E106" s="178" t="s">
        <v>255</v>
      </c>
      <c r="F106" s="179"/>
      <c r="G106" s="37" t="s">
        <v>256</v>
      </c>
      <c r="H106" s="38"/>
      <c r="I106" s="101">
        <v>1754.35</v>
      </c>
      <c r="J106" s="100"/>
      <c r="K106" s="95">
        <f t="shared" si="0"/>
        <v>3157.83</v>
      </c>
    </row>
    <row r="107" spans="1:11" ht="149.5" customHeight="1">
      <c r="A107" s="33">
        <v>91</v>
      </c>
      <c r="B107" s="34">
        <v>1</v>
      </c>
      <c r="C107" s="35" t="s">
        <v>257</v>
      </c>
      <c r="D107" s="42"/>
      <c r="E107" s="178" t="s">
        <v>258</v>
      </c>
      <c r="F107" s="179"/>
      <c r="G107" s="37" t="s">
        <v>256</v>
      </c>
      <c r="H107" s="38"/>
      <c r="I107" s="101">
        <v>2079.35</v>
      </c>
      <c r="J107" s="100"/>
      <c r="K107" s="95">
        <f t="shared" si="0"/>
        <v>3742.83</v>
      </c>
    </row>
    <row r="108" spans="1:11" ht="149.5" customHeight="1">
      <c r="A108" s="33">
        <v>92</v>
      </c>
      <c r="B108" s="34">
        <v>1</v>
      </c>
      <c r="C108" s="35" t="s">
        <v>259</v>
      </c>
      <c r="D108" s="42"/>
      <c r="E108" s="178" t="s">
        <v>260</v>
      </c>
      <c r="F108" s="179"/>
      <c r="G108" s="37" t="s">
        <v>256</v>
      </c>
      <c r="H108" s="38"/>
      <c r="I108" s="101">
        <v>2144.35</v>
      </c>
      <c r="J108" s="100"/>
      <c r="K108" s="95">
        <f t="shared" si="0"/>
        <v>3859.83</v>
      </c>
    </row>
    <row r="109" spans="1:11" ht="149.5" customHeight="1">
      <c r="A109" s="33">
        <v>93</v>
      </c>
      <c r="B109" s="34">
        <v>1</v>
      </c>
      <c r="C109" s="35" t="s">
        <v>261</v>
      </c>
      <c r="D109" s="42"/>
      <c r="E109" s="178" t="s">
        <v>262</v>
      </c>
      <c r="F109" s="179"/>
      <c r="G109" s="37" t="s">
        <v>256</v>
      </c>
      <c r="H109" s="38"/>
      <c r="I109" s="101">
        <v>2469.35</v>
      </c>
      <c r="J109" s="100"/>
      <c r="K109" s="95">
        <f t="shared" si="0"/>
        <v>4444.83</v>
      </c>
    </row>
    <row r="110" spans="1:11" ht="149.5" customHeight="1">
      <c r="A110" s="33">
        <v>94</v>
      </c>
      <c r="B110" s="34">
        <v>1</v>
      </c>
      <c r="C110" s="35" t="s">
        <v>263</v>
      </c>
      <c r="D110" s="42"/>
      <c r="E110" s="178" t="s">
        <v>264</v>
      </c>
      <c r="F110" s="179"/>
      <c r="G110" s="37" t="s">
        <v>256</v>
      </c>
      <c r="H110" s="38"/>
      <c r="I110" s="101">
        <v>2404.35</v>
      </c>
      <c r="J110" s="100"/>
      <c r="K110" s="95">
        <f t="shared" si="0"/>
        <v>4327.83</v>
      </c>
    </row>
    <row r="111" spans="1:11" ht="149.5" customHeight="1">
      <c r="A111" s="33">
        <v>95</v>
      </c>
      <c r="B111" s="34">
        <v>1</v>
      </c>
      <c r="C111" s="35" t="s">
        <v>265</v>
      </c>
      <c r="D111" s="42"/>
      <c r="E111" s="178" t="s">
        <v>266</v>
      </c>
      <c r="F111" s="179"/>
      <c r="G111" s="37" t="s">
        <v>256</v>
      </c>
      <c r="H111" s="38"/>
      <c r="I111" s="101">
        <v>2794.35</v>
      </c>
      <c r="J111" s="100"/>
      <c r="K111" s="95">
        <f t="shared" si="0"/>
        <v>5029.83</v>
      </c>
    </row>
    <row r="112" spans="1:11" ht="149.5" customHeight="1">
      <c r="A112" s="33">
        <v>96</v>
      </c>
      <c r="B112" s="34">
        <v>1</v>
      </c>
      <c r="C112" s="35" t="s">
        <v>267</v>
      </c>
      <c r="D112" s="42"/>
      <c r="E112" s="178" t="s">
        <v>268</v>
      </c>
      <c r="F112" s="179"/>
      <c r="G112" s="37" t="s">
        <v>256</v>
      </c>
      <c r="H112" s="38"/>
      <c r="I112" s="101">
        <v>1884.35</v>
      </c>
      <c r="J112" s="100"/>
      <c r="K112" s="95">
        <f t="shared" ref="K112:K204" si="1">I112*1.8</f>
        <v>3391.83</v>
      </c>
    </row>
    <row r="113" spans="1:11" ht="149.5" customHeight="1">
      <c r="A113" s="33">
        <v>97</v>
      </c>
      <c r="B113" s="34">
        <v>1</v>
      </c>
      <c r="C113" s="35" t="s">
        <v>269</v>
      </c>
      <c r="D113" s="42"/>
      <c r="E113" s="178" t="s">
        <v>270</v>
      </c>
      <c r="F113" s="179"/>
      <c r="G113" s="37" t="s">
        <v>256</v>
      </c>
      <c r="H113" s="38"/>
      <c r="I113" s="101">
        <v>2209.35</v>
      </c>
      <c r="J113" s="100"/>
      <c r="K113" s="95">
        <f t="shared" si="1"/>
        <v>3976.83</v>
      </c>
    </row>
    <row r="114" spans="1:11" ht="127.15" customHeight="1">
      <c r="A114" s="33">
        <v>98</v>
      </c>
      <c r="B114" s="34">
        <v>1</v>
      </c>
      <c r="C114" s="35" t="s">
        <v>271</v>
      </c>
      <c r="D114" s="42"/>
      <c r="E114" s="178" t="s">
        <v>272</v>
      </c>
      <c r="F114" s="179"/>
      <c r="G114" s="37" t="s">
        <v>256</v>
      </c>
      <c r="H114" s="38"/>
      <c r="I114" s="101">
        <v>2274.35</v>
      </c>
      <c r="J114" s="100"/>
      <c r="K114" s="95">
        <f t="shared" si="1"/>
        <v>4093.83</v>
      </c>
    </row>
    <row r="115" spans="1:11" ht="135" customHeight="1">
      <c r="A115" s="33">
        <v>99</v>
      </c>
      <c r="B115" s="34">
        <v>1</v>
      </c>
      <c r="C115" s="35" t="s">
        <v>273</v>
      </c>
      <c r="D115" s="42"/>
      <c r="E115" s="178" t="s">
        <v>274</v>
      </c>
      <c r="F115" s="179"/>
      <c r="G115" s="37" t="s">
        <v>256</v>
      </c>
      <c r="H115" s="38"/>
      <c r="I115" s="101">
        <v>2599.35</v>
      </c>
      <c r="J115" s="100"/>
      <c r="K115" s="95">
        <f t="shared" si="1"/>
        <v>4678.83</v>
      </c>
    </row>
    <row r="116" spans="1:11" ht="135" customHeight="1">
      <c r="A116" s="33">
        <v>100</v>
      </c>
      <c r="B116" s="34">
        <v>1</v>
      </c>
      <c r="C116" s="35" t="s">
        <v>275</v>
      </c>
      <c r="D116" s="42"/>
      <c r="E116" s="178" t="s">
        <v>276</v>
      </c>
      <c r="F116" s="179"/>
      <c r="G116" s="37" t="s">
        <v>256</v>
      </c>
      <c r="H116" s="38"/>
      <c r="I116" s="101">
        <v>2534.35</v>
      </c>
      <c r="J116" s="100"/>
      <c r="K116" s="95">
        <f t="shared" si="1"/>
        <v>4561.83</v>
      </c>
    </row>
    <row r="117" spans="1:11" ht="145.9" customHeight="1">
      <c r="A117" s="33">
        <v>101</v>
      </c>
      <c r="B117" s="34">
        <v>1</v>
      </c>
      <c r="C117" s="35" t="s">
        <v>277</v>
      </c>
      <c r="D117" s="42"/>
      <c r="E117" s="178" t="s">
        <v>278</v>
      </c>
      <c r="F117" s="179"/>
      <c r="G117" s="37" t="s">
        <v>256</v>
      </c>
      <c r="H117" s="38"/>
      <c r="I117" s="101">
        <v>2924.35</v>
      </c>
      <c r="J117" s="100"/>
      <c r="K117" s="95">
        <f t="shared" si="1"/>
        <v>5263.83</v>
      </c>
    </row>
    <row r="118" spans="1:11" ht="154.9" customHeight="1">
      <c r="A118" s="33">
        <v>102</v>
      </c>
      <c r="B118" s="34">
        <v>1</v>
      </c>
      <c r="C118" s="35" t="s">
        <v>279</v>
      </c>
      <c r="D118" s="42"/>
      <c r="E118" s="178" t="s">
        <v>280</v>
      </c>
      <c r="F118" s="179"/>
      <c r="G118" s="37" t="s">
        <v>256</v>
      </c>
      <c r="H118" s="38"/>
      <c r="I118" s="101">
        <v>1949.35</v>
      </c>
      <c r="J118" s="100"/>
      <c r="K118" s="95">
        <f t="shared" si="1"/>
        <v>3508.83</v>
      </c>
    </row>
    <row r="119" spans="1:11" ht="154.9" customHeight="1">
      <c r="A119" s="33">
        <v>103</v>
      </c>
      <c r="B119" s="34">
        <v>1</v>
      </c>
      <c r="C119" s="35" t="s">
        <v>281</v>
      </c>
      <c r="D119" s="42"/>
      <c r="E119" s="178" t="s">
        <v>282</v>
      </c>
      <c r="F119" s="179"/>
      <c r="G119" s="37" t="s">
        <v>256</v>
      </c>
      <c r="H119" s="38"/>
      <c r="I119" s="101">
        <v>2274.35</v>
      </c>
      <c r="J119" s="100"/>
      <c r="K119" s="95">
        <f t="shared" si="1"/>
        <v>4093.83</v>
      </c>
    </row>
    <row r="120" spans="1:11" ht="154.9" customHeight="1">
      <c r="A120" s="33">
        <v>104</v>
      </c>
      <c r="B120" s="34">
        <v>1</v>
      </c>
      <c r="C120" s="35" t="s">
        <v>283</v>
      </c>
      <c r="D120" s="42"/>
      <c r="E120" s="178" t="s">
        <v>284</v>
      </c>
      <c r="F120" s="179"/>
      <c r="G120" s="37" t="s">
        <v>256</v>
      </c>
      <c r="H120" s="38"/>
      <c r="I120" s="101">
        <v>2404.35</v>
      </c>
      <c r="J120" s="100"/>
      <c r="K120" s="95">
        <f t="shared" si="1"/>
        <v>4327.83</v>
      </c>
    </row>
    <row r="121" spans="1:11" ht="154.9" customHeight="1">
      <c r="A121" s="33">
        <v>105</v>
      </c>
      <c r="B121" s="34">
        <v>1</v>
      </c>
      <c r="C121" s="35" t="s">
        <v>285</v>
      </c>
      <c r="D121" s="42"/>
      <c r="E121" s="178" t="s">
        <v>286</v>
      </c>
      <c r="F121" s="179"/>
      <c r="G121" s="37" t="s">
        <v>256</v>
      </c>
      <c r="H121" s="38"/>
      <c r="I121" s="101">
        <v>2729</v>
      </c>
      <c r="J121" s="100"/>
      <c r="K121" s="95">
        <f t="shared" si="1"/>
        <v>4912.2</v>
      </c>
    </row>
    <row r="122" spans="1:11" ht="154.9" customHeight="1">
      <c r="A122" s="33">
        <v>106</v>
      </c>
      <c r="B122" s="34">
        <v>1</v>
      </c>
      <c r="C122" s="35" t="s">
        <v>287</v>
      </c>
      <c r="D122" s="42"/>
      <c r="E122" s="178" t="s">
        <v>288</v>
      </c>
      <c r="F122" s="179"/>
      <c r="G122" s="37" t="s">
        <v>256</v>
      </c>
      <c r="H122" s="38"/>
      <c r="I122" s="101">
        <v>2599</v>
      </c>
      <c r="J122" s="100"/>
      <c r="K122" s="95">
        <f t="shared" si="1"/>
        <v>4678.2</v>
      </c>
    </row>
    <row r="123" spans="1:11" ht="154.9" customHeight="1">
      <c r="A123" s="33">
        <v>107</v>
      </c>
      <c r="B123" s="34">
        <v>1</v>
      </c>
      <c r="C123" s="35" t="s">
        <v>289</v>
      </c>
      <c r="D123" s="42"/>
      <c r="E123" s="178" t="s">
        <v>290</v>
      </c>
      <c r="F123" s="179"/>
      <c r="G123" s="37" t="s">
        <v>256</v>
      </c>
      <c r="H123" s="38"/>
      <c r="I123" s="101">
        <v>2989</v>
      </c>
      <c r="J123" s="100"/>
      <c r="K123" s="95">
        <f t="shared" si="1"/>
        <v>5380.2</v>
      </c>
    </row>
    <row r="124" spans="1:11" ht="154.9" customHeight="1">
      <c r="A124" s="33">
        <v>108</v>
      </c>
      <c r="B124" s="34">
        <v>1</v>
      </c>
      <c r="C124" s="35" t="s">
        <v>291</v>
      </c>
      <c r="D124" s="42"/>
      <c r="E124" s="178" t="s">
        <v>292</v>
      </c>
      <c r="F124" s="179"/>
      <c r="G124" s="37" t="s">
        <v>256</v>
      </c>
      <c r="H124" s="38"/>
      <c r="I124" s="101">
        <v>2079</v>
      </c>
      <c r="J124" s="100"/>
      <c r="K124" s="95">
        <f t="shared" si="1"/>
        <v>3742.2000000000003</v>
      </c>
    </row>
    <row r="125" spans="1:11" ht="154.9" customHeight="1">
      <c r="A125" s="33">
        <v>109</v>
      </c>
      <c r="B125" s="34">
        <v>1</v>
      </c>
      <c r="C125" s="35" t="s">
        <v>293</v>
      </c>
      <c r="D125" s="42"/>
      <c r="E125" s="178" t="s">
        <v>294</v>
      </c>
      <c r="F125" s="179"/>
      <c r="G125" s="37" t="s">
        <v>256</v>
      </c>
      <c r="H125" s="38"/>
      <c r="I125" s="101">
        <v>2404</v>
      </c>
      <c r="J125" s="100"/>
      <c r="K125" s="95">
        <f t="shared" si="1"/>
        <v>4327.2</v>
      </c>
    </row>
    <row r="126" spans="1:11" ht="154.9" customHeight="1">
      <c r="A126" s="33">
        <v>110</v>
      </c>
      <c r="B126" s="34">
        <v>1</v>
      </c>
      <c r="C126" s="35" t="s">
        <v>295</v>
      </c>
      <c r="D126" s="42"/>
      <c r="E126" s="178" t="s">
        <v>296</v>
      </c>
      <c r="F126" s="179"/>
      <c r="G126" s="37" t="s">
        <v>256</v>
      </c>
      <c r="H126" s="38"/>
      <c r="I126" s="101">
        <v>2534</v>
      </c>
      <c r="J126" s="100"/>
      <c r="K126" s="95">
        <f t="shared" si="1"/>
        <v>4561.2</v>
      </c>
    </row>
    <row r="127" spans="1:11" ht="154.9" customHeight="1">
      <c r="A127" s="33">
        <v>111</v>
      </c>
      <c r="B127" s="34">
        <v>1</v>
      </c>
      <c r="C127" s="35" t="s">
        <v>297</v>
      </c>
      <c r="D127" s="42"/>
      <c r="E127" s="178" t="s">
        <v>298</v>
      </c>
      <c r="F127" s="179"/>
      <c r="G127" s="37" t="s">
        <v>256</v>
      </c>
      <c r="H127" s="38"/>
      <c r="I127" s="101">
        <v>2859</v>
      </c>
      <c r="J127" s="100"/>
      <c r="K127" s="95">
        <f t="shared" si="1"/>
        <v>5146.2</v>
      </c>
    </row>
    <row r="128" spans="1:11" ht="154.9" customHeight="1">
      <c r="A128" s="33">
        <v>112</v>
      </c>
      <c r="B128" s="34">
        <v>1</v>
      </c>
      <c r="C128" s="35" t="s">
        <v>299</v>
      </c>
      <c r="D128" s="42"/>
      <c r="E128" s="178" t="s">
        <v>300</v>
      </c>
      <c r="F128" s="179"/>
      <c r="G128" s="37" t="s">
        <v>256</v>
      </c>
      <c r="H128" s="38"/>
      <c r="I128" s="101">
        <v>2729</v>
      </c>
      <c r="J128" s="100"/>
      <c r="K128" s="95">
        <f t="shared" si="1"/>
        <v>4912.2</v>
      </c>
    </row>
    <row r="129" spans="1:11" ht="154.9" customHeight="1">
      <c r="A129" s="33">
        <v>113</v>
      </c>
      <c r="B129" s="34">
        <v>1</v>
      </c>
      <c r="C129" s="35" t="s">
        <v>301</v>
      </c>
      <c r="D129" s="42" t="s">
        <v>302</v>
      </c>
      <c r="E129" s="178" t="s">
        <v>303</v>
      </c>
      <c r="F129" s="179"/>
      <c r="G129" s="37" t="s">
        <v>256</v>
      </c>
      <c r="H129" s="38"/>
      <c r="I129" s="101">
        <v>3199.35</v>
      </c>
      <c r="J129" s="100"/>
      <c r="K129" s="95">
        <f t="shared" si="1"/>
        <v>5758.83</v>
      </c>
    </row>
    <row r="130" spans="1:11" ht="154.9" customHeight="1">
      <c r="A130" s="33">
        <v>114</v>
      </c>
      <c r="B130" s="34">
        <v>1</v>
      </c>
      <c r="C130" s="35" t="s">
        <v>304</v>
      </c>
      <c r="D130" s="42"/>
      <c r="E130" s="178" t="s">
        <v>305</v>
      </c>
      <c r="F130" s="179"/>
      <c r="G130" s="37" t="s">
        <v>256</v>
      </c>
      <c r="H130" s="38"/>
      <c r="I130" s="101">
        <v>1819</v>
      </c>
      <c r="J130" s="100"/>
      <c r="K130" s="95">
        <f t="shared" si="1"/>
        <v>3274.2000000000003</v>
      </c>
    </row>
    <row r="131" spans="1:11" ht="154.9" customHeight="1">
      <c r="A131" s="33">
        <v>115</v>
      </c>
      <c r="B131" s="34">
        <v>1</v>
      </c>
      <c r="C131" s="35" t="s">
        <v>306</v>
      </c>
      <c r="D131" s="42"/>
      <c r="E131" s="178" t="s">
        <v>307</v>
      </c>
      <c r="F131" s="179"/>
      <c r="G131" s="37" t="s">
        <v>256</v>
      </c>
      <c r="H131" s="38"/>
      <c r="I131" s="101">
        <v>2144</v>
      </c>
      <c r="J131" s="100"/>
      <c r="K131" s="95">
        <f t="shared" si="1"/>
        <v>3859.2000000000003</v>
      </c>
    </row>
    <row r="132" spans="1:11" ht="156.65" customHeight="1">
      <c r="A132" s="33">
        <v>116</v>
      </c>
      <c r="B132" s="34">
        <v>1</v>
      </c>
      <c r="C132" s="35" t="s">
        <v>308</v>
      </c>
      <c r="D132" s="42"/>
      <c r="E132" s="178" t="s">
        <v>309</v>
      </c>
      <c r="F132" s="179"/>
      <c r="G132" s="37" t="s">
        <v>256</v>
      </c>
      <c r="H132" s="38"/>
      <c r="I132" s="101">
        <v>2274</v>
      </c>
      <c r="J132" s="100"/>
      <c r="K132" s="95">
        <f t="shared" si="1"/>
        <v>4093.2000000000003</v>
      </c>
    </row>
    <row r="133" spans="1:11" ht="156.65" customHeight="1">
      <c r="A133" s="33">
        <v>117</v>
      </c>
      <c r="B133" s="34">
        <v>1</v>
      </c>
      <c r="C133" s="35" t="s">
        <v>310</v>
      </c>
      <c r="D133" s="42"/>
      <c r="E133" s="178" t="s">
        <v>311</v>
      </c>
      <c r="F133" s="179"/>
      <c r="G133" s="37" t="s">
        <v>256</v>
      </c>
      <c r="H133" s="38"/>
      <c r="I133" s="101">
        <v>2534</v>
      </c>
      <c r="J133" s="100"/>
      <c r="K133" s="95">
        <f t="shared" si="1"/>
        <v>4561.2</v>
      </c>
    </row>
    <row r="134" spans="1:11" ht="165.65" customHeight="1">
      <c r="A134" s="33">
        <v>118</v>
      </c>
      <c r="B134" s="34">
        <v>1</v>
      </c>
      <c r="C134" s="35" t="s">
        <v>312</v>
      </c>
      <c r="D134" s="42"/>
      <c r="E134" s="178" t="s">
        <v>313</v>
      </c>
      <c r="F134" s="179"/>
      <c r="G134" s="37" t="s">
        <v>256</v>
      </c>
      <c r="H134" s="38"/>
      <c r="I134" s="101">
        <v>2469</v>
      </c>
      <c r="J134" s="100"/>
      <c r="K134" s="95">
        <f t="shared" si="1"/>
        <v>4444.2</v>
      </c>
    </row>
    <row r="135" spans="1:11" ht="171" customHeight="1">
      <c r="A135" s="33">
        <v>119</v>
      </c>
      <c r="B135" s="34">
        <v>1</v>
      </c>
      <c r="C135" s="35" t="s">
        <v>314</v>
      </c>
      <c r="D135" s="42"/>
      <c r="E135" s="178" t="s">
        <v>315</v>
      </c>
      <c r="F135" s="179"/>
      <c r="G135" s="37" t="s">
        <v>256</v>
      </c>
      <c r="H135" s="38"/>
      <c r="I135" s="101">
        <v>2859</v>
      </c>
      <c r="J135" s="100"/>
      <c r="K135" s="95">
        <f t="shared" si="1"/>
        <v>5146.2</v>
      </c>
    </row>
    <row r="136" spans="1:11" ht="153" customHeight="1">
      <c r="A136" s="33">
        <v>120</v>
      </c>
      <c r="B136" s="34">
        <v>1</v>
      </c>
      <c r="C136" s="35" t="s">
        <v>316</v>
      </c>
      <c r="D136" s="42"/>
      <c r="E136" s="178" t="s">
        <v>317</v>
      </c>
      <c r="F136" s="179"/>
      <c r="G136" s="37" t="s">
        <v>256</v>
      </c>
      <c r="H136" s="38"/>
      <c r="I136" s="101">
        <v>1949</v>
      </c>
      <c r="J136" s="100"/>
      <c r="K136" s="95">
        <f t="shared" si="1"/>
        <v>3508.2000000000003</v>
      </c>
    </row>
    <row r="137" spans="1:11" ht="153" customHeight="1">
      <c r="A137" s="33">
        <v>121</v>
      </c>
      <c r="B137" s="34">
        <v>1</v>
      </c>
      <c r="C137" s="35" t="s">
        <v>318</v>
      </c>
      <c r="D137" s="42"/>
      <c r="E137" s="178" t="s">
        <v>319</v>
      </c>
      <c r="F137" s="179"/>
      <c r="G137" s="37" t="s">
        <v>256</v>
      </c>
      <c r="H137" s="38"/>
      <c r="I137" s="101">
        <v>2274</v>
      </c>
      <c r="J137" s="100"/>
      <c r="K137" s="95">
        <f t="shared" si="1"/>
        <v>4093.2000000000003</v>
      </c>
    </row>
    <row r="138" spans="1:11" ht="153" customHeight="1">
      <c r="A138" s="33">
        <v>122</v>
      </c>
      <c r="B138" s="34">
        <v>1</v>
      </c>
      <c r="C138" s="35" t="s">
        <v>320</v>
      </c>
      <c r="D138" s="42"/>
      <c r="E138" s="178" t="s">
        <v>321</v>
      </c>
      <c r="F138" s="179"/>
      <c r="G138" s="37" t="s">
        <v>256</v>
      </c>
      <c r="H138" s="38"/>
      <c r="I138" s="101">
        <v>2404</v>
      </c>
      <c r="J138" s="100"/>
      <c r="K138" s="95">
        <f t="shared" si="1"/>
        <v>4327.2</v>
      </c>
    </row>
    <row r="139" spans="1:11" ht="153" customHeight="1">
      <c r="A139" s="33">
        <v>123</v>
      </c>
      <c r="B139" s="34">
        <v>1</v>
      </c>
      <c r="C139" s="35" t="s">
        <v>322</v>
      </c>
      <c r="D139" s="42"/>
      <c r="E139" s="178" t="s">
        <v>323</v>
      </c>
      <c r="F139" s="179"/>
      <c r="G139" s="37" t="s">
        <v>256</v>
      </c>
      <c r="H139" s="38"/>
      <c r="I139" s="101">
        <v>2664</v>
      </c>
      <c r="J139" s="100"/>
      <c r="K139" s="95">
        <f t="shared" si="1"/>
        <v>4795.2</v>
      </c>
    </row>
    <row r="140" spans="1:11" ht="153" customHeight="1">
      <c r="A140" s="33">
        <v>124</v>
      </c>
      <c r="B140" s="34">
        <v>1</v>
      </c>
      <c r="C140" s="35" t="s">
        <v>324</v>
      </c>
      <c r="D140" s="42"/>
      <c r="E140" s="178" t="s">
        <v>325</v>
      </c>
      <c r="F140" s="179"/>
      <c r="G140" s="37" t="s">
        <v>256</v>
      </c>
      <c r="H140" s="38"/>
      <c r="I140" s="101">
        <v>2599</v>
      </c>
      <c r="J140" s="100"/>
      <c r="K140" s="95">
        <f t="shared" si="1"/>
        <v>4678.2</v>
      </c>
    </row>
    <row r="141" spans="1:11" ht="153" customHeight="1">
      <c r="A141" s="33">
        <v>125</v>
      </c>
      <c r="B141" s="34">
        <v>1</v>
      </c>
      <c r="C141" s="35" t="s">
        <v>326</v>
      </c>
      <c r="D141" s="42"/>
      <c r="E141" s="178" t="s">
        <v>327</v>
      </c>
      <c r="F141" s="179"/>
      <c r="G141" s="37" t="s">
        <v>256</v>
      </c>
      <c r="H141" s="38"/>
      <c r="I141" s="101">
        <v>2989</v>
      </c>
      <c r="J141" s="100"/>
      <c r="K141" s="95">
        <f t="shared" si="1"/>
        <v>5380.2</v>
      </c>
    </row>
    <row r="142" spans="1:11" ht="153" customHeight="1">
      <c r="A142" s="33">
        <v>126</v>
      </c>
      <c r="B142" s="34">
        <v>1</v>
      </c>
      <c r="C142" s="35" t="s">
        <v>328</v>
      </c>
      <c r="D142" s="42"/>
      <c r="E142" s="178" t="s">
        <v>329</v>
      </c>
      <c r="F142" s="179"/>
      <c r="G142" s="37" t="s">
        <v>256</v>
      </c>
      <c r="H142" s="38"/>
      <c r="I142" s="101">
        <v>2339</v>
      </c>
      <c r="J142" s="100"/>
      <c r="K142" s="95">
        <f t="shared" si="1"/>
        <v>4210.2</v>
      </c>
    </row>
    <row r="143" spans="1:11" ht="153" customHeight="1">
      <c r="A143" s="33">
        <v>127</v>
      </c>
      <c r="B143" s="34">
        <v>1</v>
      </c>
      <c r="C143" s="35" t="s">
        <v>330</v>
      </c>
      <c r="D143" s="42"/>
      <c r="E143" s="178" t="s">
        <v>331</v>
      </c>
      <c r="F143" s="179"/>
      <c r="G143" s="37" t="s">
        <v>256</v>
      </c>
      <c r="H143" s="38"/>
      <c r="I143" s="101">
        <v>2664</v>
      </c>
      <c r="J143" s="100"/>
      <c r="K143" s="95">
        <f t="shared" si="1"/>
        <v>4795.2</v>
      </c>
    </row>
    <row r="144" spans="1:11" ht="159.65" customHeight="1">
      <c r="A144" s="33">
        <v>128</v>
      </c>
      <c r="B144" s="34">
        <v>1</v>
      </c>
      <c r="C144" s="35" t="s">
        <v>332</v>
      </c>
      <c r="D144" s="42"/>
      <c r="E144" s="178" t="s">
        <v>333</v>
      </c>
      <c r="F144" s="179"/>
      <c r="G144" s="37" t="s">
        <v>256</v>
      </c>
      <c r="H144" s="38"/>
      <c r="I144" s="101">
        <v>2794</v>
      </c>
      <c r="J144" s="100"/>
      <c r="K144" s="95">
        <f t="shared" si="1"/>
        <v>5029.2</v>
      </c>
    </row>
    <row r="145" spans="1:11" ht="159.65" customHeight="1">
      <c r="A145" s="33">
        <v>129</v>
      </c>
      <c r="B145" s="34">
        <v>1</v>
      </c>
      <c r="C145" s="35" t="s">
        <v>334</v>
      </c>
      <c r="D145" s="42"/>
      <c r="E145" s="178" t="s">
        <v>335</v>
      </c>
      <c r="F145" s="179"/>
      <c r="G145" s="37" t="s">
        <v>256</v>
      </c>
      <c r="H145" s="38"/>
      <c r="I145" s="101">
        <v>3119</v>
      </c>
      <c r="J145" s="100"/>
      <c r="K145" s="95">
        <f t="shared" si="1"/>
        <v>5614.2</v>
      </c>
    </row>
    <row r="146" spans="1:11" ht="159.65" customHeight="1">
      <c r="A146" s="33">
        <v>130</v>
      </c>
      <c r="B146" s="34">
        <v>1</v>
      </c>
      <c r="C146" s="35" t="s">
        <v>336</v>
      </c>
      <c r="D146" s="42"/>
      <c r="E146" s="178" t="s">
        <v>337</v>
      </c>
      <c r="F146" s="179"/>
      <c r="G146" s="37" t="s">
        <v>256</v>
      </c>
      <c r="H146" s="38"/>
      <c r="I146" s="101">
        <v>2989</v>
      </c>
      <c r="J146" s="100"/>
      <c r="K146" s="95">
        <f t="shared" si="1"/>
        <v>5380.2</v>
      </c>
    </row>
    <row r="147" spans="1:11" ht="159.65" customHeight="1">
      <c r="A147" s="33">
        <v>131</v>
      </c>
      <c r="B147" s="34">
        <v>1</v>
      </c>
      <c r="C147" s="35" t="s">
        <v>338</v>
      </c>
      <c r="D147" s="42"/>
      <c r="E147" s="178" t="s">
        <v>339</v>
      </c>
      <c r="F147" s="179"/>
      <c r="G147" s="37" t="s">
        <v>256</v>
      </c>
      <c r="H147" s="38"/>
      <c r="I147" s="101">
        <v>3379.35</v>
      </c>
      <c r="J147" s="100"/>
      <c r="K147" s="95">
        <f t="shared" si="1"/>
        <v>6082.83</v>
      </c>
    </row>
    <row r="148" spans="1:11" ht="159.65" customHeight="1">
      <c r="A148" s="33">
        <v>132</v>
      </c>
      <c r="B148" s="34">
        <v>1</v>
      </c>
      <c r="C148" s="35" t="s">
        <v>340</v>
      </c>
      <c r="D148" s="42"/>
      <c r="E148" s="178" t="s">
        <v>341</v>
      </c>
      <c r="F148" s="179"/>
      <c r="G148" s="37" t="s">
        <v>256</v>
      </c>
      <c r="H148" s="38"/>
      <c r="I148" s="101">
        <v>2469</v>
      </c>
      <c r="J148" s="100"/>
      <c r="K148" s="95">
        <f t="shared" si="1"/>
        <v>4444.2</v>
      </c>
    </row>
    <row r="149" spans="1:11" ht="159.65" customHeight="1">
      <c r="A149" s="33">
        <v>133</v>
      </c>
      <c r="B149" s="34">
        <v>1</v>
      </c>
      <c r="C149" s="35" t="s">
        <v>342</v>
      </c>
      <c r="D149" s="42"/>
      <c r="E149" s="178" t="s">
        <v>343</v>
      </c>
      <c r="F149" s="179"/>
      <c r="G149" s="37" t="s">
        <v>256</v>
      </c>
      <c r="H149" s="38"/>
      <c r="I149" s="101">
        <v>2794</v>
      </c>
      <c r="J149" s="100"/>
      <c r="K149" s="95">
        <f t="shared" si="1"/>
        <v>5029.2</v>
      </c>
    </row>
    <row r="150" spans="1:11" ht="159.65" customHeight="1">
      <c r="A150" s="33">
        <v>134</v>
      </c>
      <c r="B150" s="34">
        <v>1</v>
      </c>
      <c r="C150" s="35" t="s">
        <v>344</v>
      </c>
      <c r="D150" s="42"/>
      <c r="E150" s="178" t="s">
        <v>345</v>
      </c>
      <c r="F150" s="179"/>
      <c r="G150" s="37" t="s">
        <v>256</v>
      </c>
      <c r="H150" s="38"/>
      <c r="I150" s="101">
        <v>2924</v>
      </c>
      <c r="J150" s="100"/>
      <c r="K150" s="95">
        <f t="shared" si="1"/>
        <v>5263.2</v>
      </c>
    </row>
    <row r="151" spans="1:11" ht="159.65" customHeight="1">
      <c r="A151" s="33">
        <v>135</v>
      </c>
      <c r="B151" s="34">
        <v>1</v>
      </c>
      <c r="C151" s="35" t="s">
        <v>346</v>
      </c>
      <c r="D151" s="42"/>
      <c r="E151" s="178" t="s">
        <v>347</v>
      </c>
      <c r="F151" s="179"/>
      <c r="G151" s="37" t="s">
        <v>256</v>
      </c>
      <c r="H151" s="38"/>
      <c r="I151" s="101">
        <v>3184.35</v>
      </c>
      <c r="J151" s="100"/>
      <c r="K151" s="95">
        <f t="shared" si="1"/>
        <v>5731.83</v>
      </c>
    </row>
    <row r="152" spans="1:11" ht="159.65" customHeight="1">
      <c r="A152" s="33">
        <v>136</v>
      </c>
      <c r="B152" s="34">
        <v>1</v>
      </c>
      <c r="C152" s="35" t="s">
        <v>348</v>
      </c>
      <c r="D152" s="42"/>
      <c r="E152" s="178" t="s">
        <v>349</v>
      </c>
      <c r="F152" s="179"/>
      <c r="G152" s="37" t="s">
        <v>256</v>
      </c>
      <c r="H152" s="38"/>
      <c r="I152" s="101">
        <v>3119</v>
      </c>
      <c r="J152" s="100"/>
      <c r="K152" s="95">
        <f t="shared" si="1"/>
        <v>5614.2</v>
      </c>
    </row>
    <row r="153" spans="1:11" ht="159.65" customHeight="1">
      <c r="A153" s="33">
        <v>137</v>
      </c>
      <c r="B153" s="34">
        <v>1</v>
      </c>
      <c r="C153" s="35" t="s">
        <v>350</v>
      </c>
      <c r="D153" s="42"/>
      <c r="E153" s="178" t="s">
        <v>351</v>
      </c>
      <c r="F153" s="179"/>
      <c r="G153" s="37" t="s">
        <v>256</v>
      </c>
      <c r="H153" s="38"/>
      <c r="I153" s="101">
        <v>3509</v>
      </c>
      <c r="J153" s="100"/>
      <c r="K153" s="95">
        <f t="shared" si="1"/>
        <v>6316.2</v>
      </c>
    </row>
    <row r="154" spans="1:11" ht="159.65" customHeight="1">
      <c r="A154" s="33">
        <v>138</v>
      </c>
      <c r="B154" s="34">
        <v>1</v>
      </c>
      <c r="C154" s="35" t="s">
        <v>352</v>
      </c>
      <c r="D154" s="42"/>
      <c r="E154" s="178" t="s">
        <v>353</v>
      </c>
      <c r="F154" s="179"/>
      <c r="G154" s="37" t="s">
        <v>354</v>
      </c>
      <c r="H154" s="38"/>
      <c r="I154" s="101">
        <v>1599</v>
      </c>
      <c r="J154" s="100"/>
      <c r="K154" s="95">
        <f t="shared" si="1"/>
        <v>2878.2000000000003</v>
      </c>
    </row>
    <row r="155" spans="1:11" ht="159.65" customHeight="1">
      <c r="A155" s="33">
        <v>139</v>
      </c>
      <c r="B155" s="34">
        <v>1</v>
      </c>
      <c r="C155" s="35" t="s">
        <v>355</v>
      </c>
      <c r="D155" s="42"/>
      <c r="E155" s="178" t="s">
        <v>356</v>
      </c>
      <c r="F155" s="179"/>
      <c r="G155" s="37" t="s">
        <v>357</v>
      </c>
      <c r="H155" s="38"/>
      <c r="I155" s="101">
        <v>2029.35</v>
      </c>
      <c r="J155" s="100"/>
      <c r="K155" s="95">
        <f t="shared" si="1"/>
        <v>3652.83</v>
      </c>
    </row>
    <row r="156" spans="1:11" ht="159.65" customHeight="1">
      <c r="A156" s="33">
        <v>140</v>
      </c>
      <c r="B156" s="34">
        <v>1</v>
      </c>
      <c r="C156" s="35" t="s">
        <v>358</v>
      </c>
      <c r="D156" s="42"/>
      <c r="E156" s="178" t="s">
        <v>359</v>
      </c>
      <c r="F156" s="179"/>
      <c r="G156" s="37" t="s">
        <v>354</v>
      </c>
      <c r="H156" s="38"/>
      <c r="I156" s="101">
        <v>2209.35</v>
      </c>
      <c r="J156" s="100"/>
      <c r="K156" s="95">
        <f t="shared" si="1"/>
        <v>3976.83</v>
      </c>
    </row>
    <row r="157" spans="1:11" ht="159.65" customHeight="1">
      <c r="A157" s="33">
        <v>141</v>
      </c>
      <c r="B157" s="34">
        <v>1</v>
      </c>
      <c r="C157" s="35" t="s">
        <v>360</v>
      </c>
      <c r="D157" s="42"/>
      <c r="E157" s="178" t="s">
        <v>361</v>
      </c>
      <c r="F157" s="179"/>
      <c r="G157" s="37" t="s">
        <v>362</v>
      </c>
      <c r="H157" s="38"/>
      <c r="I157" s="101">
        <v>1949</v>
      </c>
      <c r="J157" s="100"/>
      <c r="K157" s="95">
        <f t="shared" si="1"/>
        <v>3508.2000000000003</v>
      </c>
    </row>
    <row r="158" spans="1:11" ht="159.65" customHeight="1">
      <c r="A158" s="33">
        <v>142</v>
      </c>
      <c r="B158" s="34">
        <v>1</v>
      </c>
      <c r="C158" s="35" t="s">
        <v>363</v>
      </c>
      <c r="D158" s="42"/>
      <c r="E158" s="178" t="s">
        <v>364</v>
      </c>
      <c r="F158" s="179"/>
      <c r="G158" s="37" t="s">
        <v>362</v>
      </c>
      <c r="H158" s="38"/>
      <c r="I158" s="101">
        <v>2664</v>
      </c>
      <c r="J158" s="100"/>
      <c r="K158" s="95">
        <f t="shared" si="1"/>
        <v>4795.2</v>
      </c>
    </row>
    <row r="159" spans="1:11" ht="159.65" customHeight="1">
      <c r="A159" s="33">
        <v>143</v>
      </c>
      <c r="B159" s="34">
        <v>1</v>
      </c>
      <c r="C159" s="35" t="s">
        <v>365</v>
      </c>
      <c r="D159" s="42"/>
      <c r="E159" s="178" t="s">
        <v>366</v>
      </c>
      <c r="F159" s="179"/>
      <c r="G159" s="37" t="s">
        <v>362</v>
      </c>
      <c r="H159" s="38"/>
      <c r="I159" s="101">
        <v>1754</v>
      </c>
      <c r="J159" s="100"/>
      <c r="K159" s="95">
        <f t="shared" si="1"/>
        <v>3157.2000000000003</v>
      </c>
    </row>
    <row r="160" spans="1:11" ht="159.65" customHeight="1">
      <c r="A160" s="33">
        <v>144</v>
      </c>
      <c r="B160" s="34">
        <v>1</v>
      </c>
      <c r="C160" s="35" t="s">
        <v>367</v>
      </c>
      <c r="D160" s="42"/>
      <c r="E160" s="178" t="s">
        <v>368</v>
      </c>
      <c r="F160" s="179"/>
      <c r="G160" s="37" t="s">
        <v>362</v>
      </c>
      <c r="H160" s="38"/>
      <c r="I160" s="101">
        <v>2274</v>
      </c>
      <c r="J160" s="100"/>
      <c r="K160" s="95">
        <f t="shared" si="1"/>
        <v>4093.2000000000003</v>
      </c>
    </row>
    <row r="161" spans="1:11" ht="159.65" customHeight="1">
      <c r="A161" s="33">
        <v>145</v>
      </c>
      <c r="B161" s="34">
        <v>1</v>
      </c>
      <c r="C161" s="35" t="s">
        <v>369</v>
      </c>
      <c r="D161" s="42"/>
      <c r="E161" s="178" t="s">
        <v>370</v>
      </c>
      <c r="F161" s="179"/>
      <c r="G161" s="37" t="s">
        <v>371</v>
      </c>
      <c r="H161" s="38"/>
      <c r="I161" s="101">
        <v>649.35</v>
      </c>
      <c r="J161" s="100"/>
      <c r="K161" s="95">
        <f t="shared" si="1"/>
        <v>1168.8300000000002</v>
      </c>
    </row>
    <row r="162" spans="1:11" ht="159.65" customHeight="1">
      <c r="A162" s="33">
        <v>146</v>
      </c>
      <c r="B162" s="34">
        <v>1</v>
      </c>
      <c r="C162" s="35" t="s">
        <v>372</v>
      </c>
      <c r="D162" s="42"/>
      <c r="E162" s="178" t="s">
        <v>373</v>
      </c>
      <c r="F162" s="179"/>
      <c r="G162" s="37" t="s">
        <v>371</v>
      </c>
      <c r="H162" s="38"/>
      <c r="I162" s="101">
        <v>844.35</v>
      </c>
      <c r="J162" s="100"/>
      <c r="K162" s="95">
        <f t="shared" si="1"/>
        <v>1519.8300000000002</v>
      </c>
    </row>
    <row r="163" spans="1:11" ht="159.65" customHeight="1">
      <c r="A163" s="33">
        <v>147</v>
      </c>
      <c r="B163" s="34">
        <v>1</v>
      </c>
      <c r="C163" s="35" t="s">
        <v>374</v>
      </c>
      <c r="D163" s="42"/>
      <c r="E163" s="178" t="s">
        <v>375</v>
      </c>
      <c r="F163" s="179"/>
      <c r="G163" s="37" t="s">
        <v>371</v>
      </c>
      <c r="H163" s="38"/>
      <c r="I163" s="101">
        <v>974.35</v>
      </c>
      <c r="J163" s="100"/>
      <c r="K163" s="95">
        <f t="shared" si="1"/>
        <v>1753.8300000000002</v>
      </c>
    </row>
    <row r="164" spans="1:11" ht="159.65" customHeight="1">
      <c r="A164" s="33">
        <v>148</v>
      </c>
      <c r="B164" s="34">
        <v>1</v>
      </c>
      <c r="C164" s="35" t="s">
        <v>376</v>
      </c>
      <c r="D164" s="42"/>
      <c r="E164" s="178" t="s">
        <v>377</v>
      </c>
      <c r="F164" s="179"/>
      <c r="G164" s="37" t="s">
        <v>371</v>
      </c>
      <c r="H164" s="38"/>
      <c r="I164" s="101">
        <v>1039.3499999999999</v>
      </c>
      <c r="J164" s="100"/>
      <c r="K164" s="95">
        <f t="shared" si="1"/>
        <v>1870.83</v>
      </c>
    </row>
    <row r="165" spans="1:11" ht="159.65" customHeight="1">
      <c r="A165" s="33">
        <v>149</v>
      </c>
      <c r="B165" s="34">
        <v>1</v>
      </c>
      <c r="C165" s="35" t="s">
        <v>378</v>
      </c>
      <c r="D165" s="42"/>
      <c r="E165" s="178" t="s">
        <v>379</v>
      </c>
      <c r="F165" s="179"/>
      <c r="G165" s="37" t="s">
        <v>371</v>
      </c>
      <c r="H165" s="38"/>
      <c r="I165" s="101">
        <v>844.35</v>
      </c>
      <c r="J165" s="100"/>
      <c r="K165" s="95">
        <f t="shared" si="1"/>
        <v>1519.8300000000002</v>
      </c>
    </row>
    <row r="166" spans="1:11" ht="159.65" customHeight="1">
      <c r="A166" s="33">
        <v>150</v>
      </c>
      <c r="B166" s="34">
        <v>1</v>
      </c>
      <c r="C166" s="35" t="s">
        <v>380</v>
      </c>
      <c r="D166" s="42"/>
      <c r="E166" s="178" t="s">
        <v>381</v>
      </c>
      <c r="F166" s="179"/>
      <c r="G166" s="37" t="s">
        <v>371</v>
      </c>
      <c r="H166" s="38"/>
      <c r="I166" s="101">
        <v>844.35</v>
      </c>
      <c r="J166" s="100"/>
      <c r="K166" s="95">
        <f t="shared" si="1"/>
        <v>1519.8300000000002</v>
      </c>
    </row>
    <row r="167" spans="1:11" ht="159.65" customHeight="1">
      <c r="A167" s="33">
        <v>151</v>
      </c>
      <c r="B167" s="34">
        <v>1</v>
      </c>
      <c r="C167" s="35" t="s">
        <v>382</v>
      </c>
      <c r="D167" s="42"/>
      <c r="E167" s="178" t="s">
        <v>383</v>
      </c>
      <c r="F167" s="179"/>
      <c r="G167" s="37" t="s">
        <v>384</v>
      </c>
      <c r="H167" s="38"/>
      <c r="I167" s="101">
        <v>1039.3499999999999</v>
      </c>
      <c r="J167" s="100"/>
      <c r="K167" s="95">
        <f t="shared" si="1"/>
        <v>1870.83</v>
      </c>
    </row>
    <row r="168" spans="1:11" ht="159.65" customHeight="1">
      <c r="A168" s="33">
        <v>152</v>
      </c>
      <c r="B168" s="34">
        <v>1</v>
      </c>
      <c r="C168" s="35" t="s">
        <v>385</v>
      </c>
      <c r="D168" s="42"/>
      <c r="E168" s="178" t="s">
        <v>386</v>
      </c>
      <c r="F168" s="179"/>
      <c r="G168" s="37" t="s">
        <v>384</v>
      </c>
      <c r="H168" s="38"/>
      <c r="I168" s="101">
        <v>1169.3499999999999</v>
      </c>
      <c r="J168" s="100"/>
      <c r="K168" s="95">
        <f t="shared" si="1"/>
        <v>2104.83</v>
      </c>
    </row>
    <row r="169" spans="1:11" ht="159.65" customHeight="1">
      <c r="A169" s="33">
        <v>153</v>
      </c>
      <c r="B169" s="34">
        <v>1</v>
      </c>
      <c r="C169" s="35" t="s">
        <v>387</v>
      </c>
      <c r="D169" s="42"/>
      <c r="E169" s="178" t="s">
        <v>388</v>
      </c>
      <c r="F169" s="179"/>
      <c r="G169" s="37" t="s">
        <v>389</v>
      </c>
      <c r="H169" s="38"/>
      <c r="I169" s="101">
        <v>649.35</v>
      </c>
      <c r="J169" s="100"/>
      <c r="K169" s="95">
        <f t="shared" si="1"/>
        <v>1168.8300000000002</v>
      </c>
    </row>
    <row r="170" spans="1:11" ht="159.65" customHeight="1">
      <c r="A170" s="33">
        <v>154</v>
      </c>
      <c r="B170" s="34">
        <v>1</v>
      </c>
      <c r="C170" s="35" t="s">
        <v>390</v>
      </c>
      <c r="D170" s="42"/>
      <c r="E170" s="178" t="s">
        <v>391</v>
      </c>
      <c r="F170" s="179"/>
      <c r="G170" s="37" t="s">
        <v>389</v>
      </c>
      <c r="H170" s="38"/>
      <c r="I170" s="101">
        <v>519.35</v>
      </c>
      <c r="J170" s="100"/>
      <c r="K170" s="95">
        <f t="shared" si="1"/>
        <v>934.83</v>
      </c>
    </row>
    <row r="171" spans="1:11" ht="146.5" customHeight="1">
      <c r="A171" s="33">
        <v>155</v>
      </c>
      <c r="B171" s="34">
        <v>1</v>
      </c>
      <c r="C171" s="35" t="s">
        <v>392</v>
      </c>
      <c r="D171" s="42"/>
      <c r="E171" s="178" t="s">
        <v>393</v>
      </c>
      <c r="F171" s="179"/>
      <c r="G171" s="37" t="s">
        <v>394</v>
      </c>
      <c r="H171" s="38"/>
      <c r="I171" s="101">
        <v>1039</v>
      </c>
      <c r="J171" s="100"/>
      <c r="K171" s="95">
        <f t="shared" si="1"/>
        <v>1870.2</v>
      </c>
    </row>
    <row r="172" spans="1:11" ht="146.5" customHeight="1">
      <c r="A172" s="33">
        <v>156</v>
      </c>
      <c r="B172" s="34">
        <v>1</v>
      </c>
      <c r="C172" s="35" t="s">
        <v>395</v>
      </c>
      <c r="D172" s="42"/>
      <c r="E172" s="178" t="s">
        <v>396</v>
      </c>
      <c r="F172" s="179"/>
      <c r="G172" s="37" t="s">
        <v>394</v>
      </c>
      <c r="H172" s="38"/>
      <c r="I172" s="101">
        <v>1364.35</v>
      </c>
      <c r="J172" s="100"/>
      <c r="K172" s="95">
        <f t="shared" si="1"/>
        <v>2455.83</v>
      </c>
    </row>
    <row r="173" spans="1:11" ht="146.5" customHeight="1">
      <c r="A173" s="33">
        <v>157</v>
      </c>
      <c r="B173" s="34">
        <v>1</v>
      </c>
      <c r="C173" s="35" t="s">
        <v>397</v>
      </c>
      <c r="D173" s="42"/>
      <c r="E173" s="178" t="s">
        <v>398</v>
      </c>
      <c r="F173" s="179"/>
      <c r="G173" s="37" t="s">
        <v>399</v>
      </c>
      <c r="H173" s="38"/>
      <c r="I173" s="101">
        <v>1429</v>
      </c>
      <c r="J173" s="100"/>
      <c r="K173" s="95">
        <f t="shared" si="1"/>
        <v>2572.2000000000003</v>
      </c>
    </row>
    <row r="174" spans="1:11" ht="157.15" customHeight="1">
      <c r="A174" s="33">
        <v>158</v>
      </c>
      <c r="B174" s="34">
        <v>1</v>
      </c>
      <c r="C174" s="35" t="s">
        <v>400</v>
      </c>
      <c r="D174" s="42"/>
      <c r="E174" s="178" t="s">
        <v>401</v>
      </c>
      <c r="F174" s="179"/>
      <c r="G174" s="37" t="s">
        <v>402</v>
      </c>
      <c r="H174" s="38"/>
      <c r="I174" s="101">
        <v>1299.3499999999999</v>
      </c>
      <c r="J174" s="100"/>
      <c r="K174" s="95">
        <f t="shared" si="1"/>
        <v>2338.83</v>
      </c>
    </row>
    <row r="175" spans="1:11" ht="164.5" customHeight="1">
      <c r="A175" s="33">
        <v>159</v>
      </c>
      <c r="B175" s="34">
        <v>1</v>
      </c>
      <c r="C175" s="35" t="s">
        <v>403</v>
      </c>
      <c r="D175" s="42"/>
      <c r="E175" s="178" t="s">
        <v>404</v>
      </c>
      <c r="F175" s="179"/>
      <c r="G175" s="37" t="s">
        <v>402</v>
      </c>
      <c r="H175" s="38"/>
      <c r="I175" s="101">
        <v>1559</v>
      </c>
      <c r="J175" s="100"/>
      <c r="K175" s="95">
        <f t="shared" si="1"/>
        <v>2806.2000000000003</v>
      </c>
    </row>
    <row r="176" spans="1:11" ht="164.5" customHeight="1">
      <c r="A176" s="33">
        <v>160</v>
      </c>
      <c r="B176" s="34">
        <v>1</v>
      </c>
      <c r="C176" s="35" t="s">
        <v>405</v>
      </c>
      <c r="D176" s="42"/>
      <c r="E176" s="178" t="s">
        <v>406</v>
      </c>
      <c r="F176" s="179"/>
      <c r="G176" s="37" t="s">
        <v>407</v>
      </c>
      <c r="H176" s="38"/>
      <c r="I176" s="101">
        <v>1039.3499999999999</v>
      </c>
      <c r="J176" s="100"/>
      <c r="K176" s="95">
        <f t="shared" si="1"/>
        <v>1870.83</v>
      </c>
    </row>
    <row r="177" spans="1:11" ht="164.5" customHeight="1">
      <c r="A177" s="33">
        <v>161</v>
      </c>
      <c r="B177" s="34">
        <v>1</v>
      </c>
      <c r="C177" s="35" t="s">
        <v>408</v>
      </c>
      <c r="D177" s="42" t="s">
        <v>31</v>
      </c>
      <c r="E177" s="178" t="s">
        <v>409</v>
      </c>
      <c r="F177" s="179"/>
      <c r="G177" s="37" t="s">
        <v>410</v>
      </c>
      <c r="H177" s="38"/>
      <c r="I177" s="101">
        <v>974.35</v>
      </c>
      <c r="J177" s="100"/>
      <c r="K177" s="95">
        <f t="shared" si="1"/>
        <v>1753.8300000000002</v>
      </c>
    </row>
    <row r="178" spans="1:11" ht="164.5" customHeight="1">
      <c r="A178" s="33">
        <v>162</v>
      </c>
      <c r="B178" s="34">
        <v>1</v>
      </c>
      <c r="C178" s="35" t="s">
        <v>411</v>
      </c>
      <c r="D178" s="42"/>
      <c r="E178" s="178" t="s">
        <v>412</v>
      </c>
      <c r="F178" s="179"/>
      <c r="G178" s="37" t="s">
        <v>413</v>
      </c>
      <c r="H178" s="38"/>
      <c r="I178" s="101">
        <v>1299.3499999999999</v>
      </c>
      <c r="J178" s="100"/>
      <c r="K178" s="95">
        <f t="shared" si="1"/>
        <v>2338.83</v>
      </c>
    </row>
    <row r="179" spans="1:11" ht="164.5" customHeight="1">
      <c r="A179" s="33">
        <v>163</v>
      </c>
      <c r="B179" s="34">
        <v>1</v>
      </c>
      <c r="C179" s="35" t="s">
        <v>414</v>
      </c>
      <c r="D179" s="42"/>
      <c r="E179" s="178" t="s">
        <v>412</v>
      </c>
      <c r="F179" s="179"/>
      <c r="G179" s="37" t="s">
        <v>415</v>
      </c>
      <c r="H179" s="38"/>
      <c r="I179" s="101">
        <v>1299</v>
      </c>
      <c r="J179" s="100"/>
      <c r="K179" s="95">
        <f t="shared" si="1"/>
        <v>2338.2000000000003</v>
      </c>
    </row>
    <row r="180" spans="1:11" ht="164.5" customHeight="1">
      <c r="A180" s="33">
        <v>164</v>
      </c>
      <c r="B180" s="34">
        <v>1</v>
      </c>
      <c r="C180" s="35" t="s">
        <v>416</v>
      </c>
      <c r="D180" s="42"/>
      <c r="E180" s="178" t="s">
        <v>409</v>
      </c>
      <c r="F180" s="179"/>
      <c r="G180" s="37" t="s">
        <v>417</v>
      </c>
      <c r="H180" s="38"/>
      <c r="I180" s="101">
        <v>1071.8499999999999</v>
      </c>
      <c r="J180" s="100"/>
      <c r="K180" s="95">
        <f t="shared" si="1"/>
        <v>1929.33</v>
      </c>
    </row>
    <row r="181" spans="1:11" ht="156.65" customHeight="1">
      <c r="A181" s="33">
        <v>165</v>
      </c>
      <c r="B181" s="34">
        <v>1</v>
      </c>
      <c r="C181" s="35" t="s">
        <v>418</v>
      </c>
      <c r="D181" s="42"/>
      <c r="E181" s="178" t="s">
        <v>419</v>
      </c>
      <c r="F181" s="179"/>
      <c r="G181" s="37" t="s">
        <v>420</v>
      </c>
      <c r="H181" s="38"/>
      <c r="I181" s="101">
        <v>1396.85</v>
      </c>
      <c r="J181" s="100"/>
      <c r="K181" s="95">
        <f t="shared" si="1"/>
        <v>2514.33</v>
      </c>
    </row>
    <row r="182" spans="1:11" ht="156.65" customHeight="1">
      <c r="A182" s="33">
        <v>166</v>
      </c>
      <c r="B182" s="34">
        <v>1</v>
      </c>
      <c r="C182" s="35" t="s">
        <v>421</v>
      </c>
      <c r="D182" s="42"/>
      <c r="E182" s="178" t="s">
        <v>422</v>
      </c>
      <c r="F182" s="179"/>
      <c r="G182" s="37" t="s">
        <v>423</v>
      </c>
      <c r="H182" s="38"/>
      <c r="I182" s="101">
        <v>974.35</v>
      </c>
      <c r="J182" s="100"/>
      <c r="K182" s="95">
        <f t="shared" si="1"/>
        <v>1753.8300000000002</v>
      </c>
    </row>
    <row r="183" spans="1:11" ht="160.9" customHeight="1">
      <c r="A183" s="33">
        <v>167</v>
      </c>
      <c r="B183" s="34">
        <v>1</v>
      </c>
      <c r="C183" s="35" t="s">
        <v>424</v>
      </c>
      <c r="D183" s="42"/>
      <c r="E183" s="178" t="s">
        <v>425</v>
      </c>
      <c r="F183" s="179"/>
      <c r="G183" s="37" t="s">
        <v>426</v>
      </c>
      <c r="H183" s="38"/>
      <c r="I183" s="101">
        <v>616.85</v>
      </c>
      <c r="J183" s="100"/>
      <c r="K183" s="95">
        <f t="shared" si="1"/>
        <v>1110.3300000000002</v>
      </c>
    </row>
    <row r="184" spans="1:11" ht="160.9" customHeight="1">
      <c r="A184" s="33">
        <v>168</v>
      </c>
      <c r="B184" s="34">
        <v>1</v>
      </c>
      <c r="C184" s="35" t="s">
        <v>427</v>
      </c>
      <c r="D184" s="42"/>
      <c r="E184" s="178" t="s">
        <v>428</v>
      </c>
      <c r="F184" s="179"/>
      <c r="G184" s="37" t="s">
        <v>426</v>
      </c>
      <c r="H184" s="38"/>
      <c r="I184" s="101">
        <v>649.35</v>
      </c>
      <c r="J184" s="100"/>
      <c r="K184" s="95">
        <f t="shared" si="1"/>
        <v>1168.8300000000002</v>
      </c>
    </row>
    <row r="185" spans="1:11" ht="160.9" customHeight="1">
      <c r="A185" s="33">
        <v>169</v>
      </c>
      <c r="B185" s="34">
        <v>1</v>
      </c>
      <c r="C185" s="35" t="s">
        <v>429</v>
      </c>
      <c r="D185" s="42"/>
      <c r="E185" s="178" t="s">
        <v>428</v>
      </c>
      <c r="F185" s="179"/>
      <c r="G185" s="37" t="s">
        <v>426</v>
      </c>
      <c r="H185" s="38"/>
      <c r="I185" s="101">
        <v>727.35</v>
      </c>
      <c r="J185" s="100"/>
      <c r="K185" s="95">
        <f t="shared" si="1"/>
        <v>1309.23</v>
      </c>
    </row>
    <row r="186" spans="1:11" ht="160.9" customHeight="1">
      <c r="A186" s="33">
        <v>170</v>
      </c>
      <c r="B186" s="34">
        <v>1</v>
      </c>
      <c r="C186" s="35" t="s">
        <v>430</v>
      </c>
      <c r="D186" s="42"/>
      <c r="E186" s="178" t="s">
        <v>431</v>
      </c>
      <c r="F186" s="179"/>
      <c r="G186" s="37" t="s">
        <v>432</v>
      </c>
      <c r="H186" s="38"/>
      <c r="I186" s="101">
        <v>922.34</v>
      </c>
      <c r="J186" s="100"/>
      <c r="K186" s="95">
        <f t="shared" si="1"/>
        <v>1660.212</v>
      </c>
    </row>
    <row r="187" spans="1:11" ht="160.9" customHeight="1">
      <c r="A187" s="33">
        <v>171</v>
      </c>
      <c r="B187" s="34">
        <v>1</v>
      </c>
      <c r="C187" s="35" t="s">
        <v>433</v>
      </c>
      <c r="D187" s="42"/>
      <c r="E187" s="178" t="s">
        <v>434</v>
      </c>
      <c r="F187" s="179"/>
      <c r="G187" s="37" t="s">
        <v>432</v>
      </c>
      <c r="H187" s="38"/>
      <c r="I187" s="101">
        <v>1058.8499999999999</v>
      </c>
      <c r="J187" s="100"/>
      <c r="K187" s="95">
        <f t="shared" si="1"/>
        <v>1905.9299999999998</v>
      </c>
    </row>
    <row r="188" spans="1:11" ht="160.9" customHeight="1">
      <c r="A188" s="33">
        <v>172</v>
      </c>
      <c r="B188" s="34">
        <v>1</v>
      </c>
      <c r="C188" s="35" t="s">
        <v>435</v>
      </c>
      <c r="D188" s="42"/>
      <c r="E188" s="178" t="s">
        <v>436</v>
      </c>
      <c r="F188" s="179"/>
      <c r="G188" s="37" t="s">
        <v>413</v>
      </c>
      <c r="H188" s="38"/>
      <c r="I188" s="101">
        <v>1234.3499999999999</v>
      </c>
      <c r="J188" s="100"/>
      <c r="K188" s="95">
        <f t="shared" si="1"/>
        <v>2221.83</v>
      </c>
    </row>
    <row r="189" spans="1:11" ht="160.9" customHeight="1">
      <c r="A189" s="33">
        <v>173</v>
      </c>
      <c r="B189" s="34">
        <v>1</v>
      </c>
      <c r="C189" s="35" t="s">
        <v>437</v>
      </c>
      <c r="D189" s="42"/>
      <c r="E189" s="178" t="s">
        <v>436</v>
      </c>
      <c r="F189" s="179"/>
      <c r="G189" s="37" t="s">
        <v>415</v>
      </c>
      <c r="H189" s="38"/>
      <c r="I189" s="101">
        <v>1299.3499999999999</v>
      </c>
      <c r="J189" s="100"/>
      <c r="K189" s="95">
        <f t="shared" si="1"/>
        <v>2338.83</v>
      </c>
    </row>
    <row r="190" spans="1:11" ht="160.9" customHeight="1">
      <c r="A190" s="33">
        <v>174</v>
      </c>
      <c r="B190" s="34">
        <v>1</v>
      </c>
      <c r="C190" s="35" t="s">
        <v>438</v>
      </c>
      <c r="D190" s="42"/>
      <c r="E190" s="178" t="s">
        <v>439</v>
      </c>
      <c r="F190" s="179"/>
      <c r="G190" s="37" t="s">
        <v>440</v>
      </c>
      <c r="H190" s="38"/>
      <c r="I190" s="101">
        <v>1006.85</v>
      </c>
      <c r="J190" s="100"/>
      <c r="K190" s="95">
        <f t="shared" si="1"/>
        <v>1812.3300000000002</v>
      </c>
    </row>
    <row r="191" spans="1:11" ht="160.9" customHeight="1">
      <c r="A191" s="33">
        <v>175</v>
      </c>
      <c r="B191" s="34">
        <v>1</v>
      </c>
      <c r="C191" s="35" t="s">
        <v>441</v>
      </c>
      <c r="D191" s="42"/>
      <c r="E191" s="178" t="s">
        <v>442</v>
      </c>
      <c r="F191" s="179"/>
      <c r="G191" s="37" t="s">
        <v>443</v>
      </c>
      <c r="H191" s="38"/>
      <c r="I191" s="101">
        <v>876.85</v>
      </c>
      <c r="J191" s="100"/>
      <c r="K191" s="95">
        <f t="shared" si="1"/>
        <v>1578.3300000000002</v>
      </c>
    </row>
    <row r="192" spans="1:11" ht="160.9" customHeight="1">
      <c r="A192" s="33">
        <v>176</v>
      </c>
      <c r="B192" s="34">
        <v>1</v>
      </c>
      <c r="C192" s="35" t="s">
        <v>444</v>
      </c>
      <c r="D192" s="42"/>
      <c r="E192" s="178" t="s">
        <v>445</v>
      </c>
      <c r="F192" s="179"/>
      <c r="G192" s="37" t="s">
        <v>446</v>
      </c>
      <c r="H192" s="38"/>
      <c r="I192" s="101">
        <v>1104.3499999999999</v>
      </c>
      <c r="J192" s="100"/>
      <c r="K192" s="95">
        <f t="shared" si="1"/>
        <v>1987.83</v>
      </c>
    </row>
    <row r="193" spans="1:11" ht="160.9" customHeight="1">
      <c r="A193" s="33">
        <v>177</v>
      </c>
      <c r="B193" s="34">
        <v>1</v>
      </c>
      <c r="C193" s="35" t="s">
        <v>447</v>
      </c>
      <c r="D193" s="42"/>
      <c r="E193" s="178" t="s">
        <v>445</v>
      </c>
      <c r="F193" s="179"/>
      <c r="G193" s="37" t="s">
        <v>446</v>
      </c>
      <c r="H193" s="38"/>
      <c r="I193" s="101">
        <v>1169.3499999999999</v>
      </c>
      <c r="J193" s="100"/>
      <c r="K193" s="95">
        <f t="shared" si="1"/>
        <v>2104.83</v>
      </c>
    </row>
    <row r="194" spans="1:11" ht="160.9" customHeight="1">
      <c r="A194" s="33">
        <v>178</v>
      </c>
      <c r="B194" s="34">
        <v>1</v>
      </c>
      <c r="C194" s="35" t="s">
        <v>448</v>
      </c>
      <c r="D194" s="42"/>
      <c r="E194" s="178" t="s">
        <v>449</v>
      </c>
      <c r="F194" s="179"/>
      <c r="G194" s="37" t="s">
        <v>450</v>
      </c>
      <c r="H194" s="38"/>
      <c r="I194" s="101">
        <v>2599.35</v>
      </c>
      <c r="J194" s="100"/>
      <c r="K194" s="95">
        <f t="shared" si="1"/>
        <v>4678.83</v>
      </c>
    </row>
    <row r="195" spans="1:11" ht="160.9" customHeight="1">
      <c r="A195" s="33">
        <v>179</v>
      </c>
      <c r="B195" s="34">
        <v>1</v>
      </c>
      <c r="C195" s="35" t="s">
        <v>451</v>
      </c>
      <c r="D195" s="42"/>
      <c r="E195" s="178" t="s">
        <v>452</v>
      </c>
      <c r="F195" s="179"/>
      <c r="G195" s="37" t="s">
        <v>453</v>
      </c>
      <c r="H195" s="38"/>
      <c r="I195" s="101">
        <v>2079.35</v>
      </c>
      <c r="J195" s="100"/>
      <c r="K195" s="95">
        <f t="shared" si="1"/>
        <v>3742.83</v>
      </c>
    </row>
    <row r="196" spans="1:11" ht="160.9" customHeight="1">
      <c r="A196" s="33">
        <v>180</v>
      </c>
      <c r="B196" s="34">
        <v>1</v>
      </c>
      <c r="C196" s="35" t="s">
        <v>454</v>
      </c>
      <c r="D196" s="42"/>
      <c r="E196" s="178" t="s">
        <v>455</v>
      </c>
      <c r="F196" s="179"/>
      <c r="G196" s="37" t="s">
        <v>456</v>
      </c>
      <c r="H196" s="38"/>
      <c r="I196" s="101">
        <v>714.35</v>
      </c>
      <c r="J196" s="100"/>
      <c r="K196" s="95">
        <f t="shared" si="1"/>
        <v>1285.8300000000002</v>
      </c>
    </row>
    <row r="197" spans="1:11" ht="160.9" customHeight="1">
      <c r="A197" s="33">
        <v>181</v>
      </c>
      <c r="B197" s="34">
        <v>1</v>
      </c>
      <c r="C197" s="35" t="s">
        <v>457</v>
      </c>
      <c r="D197" s="42"/>
      <c r="E197" s="178" t="s">
        <v>458</v>
      </c>
      <c r="F197" s="179"/>
      <c r="G197" s="37" t="s">
        <v>459</v>
      </c>
      <c r="H197" s="38"/>
      <c r="I197" s="101">
        <v>1071.8499999999999</v>
      </c>
      <c r="J197" s="100"/>
      <c r="K197" s="95">
        <f t="shared" si="1"/>
        <v>1929.33</v>
      </c>
    </row>
    <row r="198" spans="1:11" ht="160.9" customHeight="1">
      <c r="A198" s="33">
        <v>182</v>
      </c>
      <c r="B198" s="34">
        <v>1</v>
      </c>
      <c r="C198" s="35" t="s">
        <v>460</v>
      </c>
      <c r="D198" s="42"/>
      <c r="E198" s="178" t="s">
        <v>458</v>
      </c>
      <c r="F198" s="179"/>
      <c r="G198" s="37" t="s">
        <v>461</v>
      </c>
      <c r="H198" s="38"/>
      <c r="I198" s="101">
        <v>1136.8499999999999</v>
      </c>
      <c r="J198" s="100"/>
      <c r="K198" s="95">
        <f t="shared" si="1"/>
        <v>2046.33</v>
      </c>
    </row>
    <row r="199" spans="1:11" ht="160.9" customHeight="1">
      <c r="A199" s="33">
        <v>183</v>
      </c>
      <c r="B199" s="34">
        <v>1</v>
      </c>
      <c r="C199" s="35" t="s">
        <v>462</v>
      </c>
      <c r="D199" s="42"/>
      <c r="E199" s="178" t="s">
        <v>463</v>
      </c>
      <c r="F199" s="179"/>
      <c r="G199" s="37" t="s">
        <v>464</v>
      </c>
      <c r="H199" s="38"/>
      <c r="I199" s="101">
        <v>2014.35</v>
      </c>
      <c r="J199" s="100"/>
      <c r="K199" s="95">
        <f t="shared" si="1"/>
        <v>3625.83</v>
      </c>
    </row>
    <row r="200" spans="1:11" ht="160.9" customHeight="1">
      <c r="A200" s="33">
        <v>184</v>
      </c>
      <c r="B200" s="34">
        <v>1</v>
      </c>
      <c r="C200" s="35" t="s">
        <v>465</v>
      </c>
      <c r="D200" s="42"/>
      <c r="E200" s="178" t="s">
        <v>466</v>
      </c>
      <c r="F200" s="179"/>
      <c r="G200" s="37" t="s">
        <v>464</v>
      </c>
      <c r="H200" s="38"/>
      <c r="I200" s="101">
        <v>2079.35</v>
      </c>
      <c r="J200" s="100"/>
      <c r="K200" s="95">
        <f t="shared" si="1"/>
        <v>3742.83</v>
      </c>
    </row>
    <row r="201" spans="1:11" ht="160.9" customHeight="1">
      <c r="A201" s="33">
        <v>185</v>
      </c>
      <c r="B201" s="34">
        <v>1</v>
      </c>
      <c r="C201" s="35" t="s">
        <v>467</v>
      </c>
      <c r="D201" s="42"/>
      <c r="E201" s="178" t="s">
        <v>468</v>
      </c>
      <c r="F201" s="179"/>
      <c r="G201" s="37" t="s">
        <v>469</v>
      </c>
      <c r="H201" s="38"/>
      <c r="I201" s="101">
        <v>1429.35</v>
      </c>
      <c r="J201" s="100"/>
      <c r="K201" s="95">
        <f t="shared" si="1"/>
        <v>2572.83</v>
      </c>
    </row>
    <row r="202" spans="1:11" ht="160.9" customHeight="1">
      <c r="A202" s="33">
        <v>186</v>
      </c>
      <c r="B202" s="34">
        <v>1</v>
      </c>
      <c r="C202" s="35" t="s">
        <v>470</v>
      </c>
      <c r="D202" s="42"/>
      <c r="E202" s="178" t="s">
        <v>471</v>
      </c>
      <c r="F202" s="179"/>
      <c r="G202" s="37" t="s">
        <v>472</v>
      </c>
      <c r="H202" s="38"/>
      <c r="I202" s="101">
        <v>1559.35</v>
      </c>
      <c r="J202" s="100"/>
      <c r="K202" s="95">
        <f t="shared" si="1"/>
        <v>2806.83</v>
      </c>
    </row>
    <row r="203" spans="1:11" ht="183" customHeight="1">
      <c r="A203" s="33">
        <v>187</v>
      </c>
      <c r="B203" s="34">
        <v>1</v>
      </c>
      <c r="C203" s="35" t="s">
        <v>473</v>
      </c>
      <c r="D203" s="42"/>
      <c r="E203" s="178" t="s">
        <v>474</v>
      </c>
      <c r="F203" s="179"/>
      <c r="G203" s="37" t="s">
        <v>475</v>
      </c>
      <c r="H203" s="38"/>
      <c r="I203" s="101">
        <v>1429.35</v>
      </c>
      <c r="J203" s="100"/>
      <c r="K203" s="95">
        <f t="shared" si="1"/>
        <v>2572.83</v>
      </c>
    </row>
    <row r="204" spans="1:11" ht="183" customHeight="1">
      <c r="A204" s="33">
        <v>189</v>
      </c>
      <c r="B204" s="34">
        <v>1</v>
      </c>
      <c r="C204" s="35" t="s">
        <v>476</v>
      </c>
      <c r="D204" s="42"/>
      <c r="E204" s="178" t="s">
        <v>477</v>
      </c>
      <c r="F204" s="179"/>
      <c r="G204" s="37" t="s">
        <v>478</v>
      </c>
      <c r="H204" s="38"/>
      <c r="I204" s="101">
        <v>1234.3499999999999</v>
      </c>
      <c r="J204" s="100"/>
      <c r="K204" s="95">
        <f t="shared" si="1"/>
        <v>2221.83</v>
      </c>
    </row>
    <row r="205" spans="1:11" ht="183" customHeight="1">
      <c r="A205" s="33">
        <v>190</v>
      </c>
      <c r="B205" s="34">
        <v>1</v>
      </c>
      <c r="C205" s="35" t="s">
        <v>479</v>
      </c>
      <c r="D205" s="42"/>
      <c r="E205" s="178" t="s">
        <v>480</v>
      </c>
      <c r="F205" s="179"/>
      <c r="G205" s="37" t="s">
        <v>478</v>
      </c>
      <c r="H205" s="38" t="s">
        <v>481</v>
      </c>
      <c r="I205" s="101">
        <v>1066.3499999999999</v>
      </c>
      <c r="J205" s="100"/>
      <c r="K205" s="95">
        <f t="shared" ref="K205:K210" si="2">I205*1.8</f>
        <v>1919.4299999999998</v>
      </c>
    </row>
    <row r="206" spans="1:11" ht="222" customHeight="1">
      <c r="A206" s="33">
        <v>192</v>
      </c>
      <c r="B206" s="34">
        <v>1</v>
      </c>
      <c r="C206" s="134" t="s">
        <v>482</v>
      </c>
      <c r="D206" s="42"/>
      <c r="E206" s="178" t="s">
        <v>483</v>
      </c>
      <c r="F206" s="179"/>
      <c r="G206" s="37" t="s">
        <v>484</v>
      </c>
      <c r="H206" s="38"/>
      <c r="I206" s="101">
        <v>0</v>
      </c>
      <c r="J206" s="100"/>
      <c r="K206" s="95">
        <f t="shared" si="2"/>
        <v>0</v>
      </c>
    </row>
    <row r="207" spans="1:11" ht="222" customHeight="1">
      <c r="A207" s="33">
        <v>193</v>
      </c>
      <c r="B207" s="34">
        <v>1</v>
      </c>
      <c r="C207" s="134" t="s">
        <v>485</v>
      </c>
      <c r="D207" s="42"/>
      <c r="E207" s="178" t="s">
        <v>486</v>
      </c>
      <c r="F207" s="179"/>
      <c r="G207" s="37" t="s">
        <v>487</v>
      </c>
      <c r="H207" s="38"/>
      <c r="I207" s="101">
        <v>0</v>
      </c>
      <c r="J207" s="100"/>
      <c r="K207" s="95">
        <f t="shared" si="2"/>
        <v>0</v>
      </c>
    </row>
    <row r="208" spans="1:11" ht="222" customHeight="1">
      <c r="A208" s="33">
        <v>194</v>
      </c>
      <c r="B208" s="34">
        <v>1</v>
      </c>
      <c r="C208" s="35" t="s">
        <v>488</v>
      </c>
      <c r="D208" s="42"/>
      <c r="E208" s="178" t="s">
        <v>489</v>
      </c>
      <c r="F208" s="179"/>
      <c r="G208" s="37" t="s">
        <v>490</v>
      </c>
      <c r="H208" s="38"/>
      <c r="I208" s="101">
        <v>909.35</v>
      </c>
      <c r="J208" s="100"/>
      <c r="K208" s="95">
        <f t="shared" si="2"/>
        <v>1636.8300000000002</v>
      </c>
    </row>
    <row r="209" spans="1:11" ht="222" customHeight="1">
      <c r="A209" s="33">
        <v>195</v>
      </c>
      <c r="B209" s="34">
        <v>1</v>
      </c>
      <c r="C209" s="35" t="s">
        <v>491</v>
      </c>
      <c r="D209" s="42"/>
      <c r="E209" s="178" t="s">
        <v>492</v>
      </c>
      <c r="F209" s="179"/>
      <c r="G209" s="37" t="s">
        <v>490</v>
      </c>
      <c r="H209" s="38"/>
      <c r="I209" s="101">
        <v>1104.3499999999999</v>
      </c>
      <c r="J209" s="100"/>
      <c r="K209" s="95">
        <f t="shared" si="2"/>
        <v>1987.83</v>
      </c>
    </row>
    <row r="210" spans="1:11" ht="222" customHeight="1">
      <c r="A210" s="33">
        <v>196</v>
      </c>
      <c r="B210" s="34">
        <v>1</v>
      </c>
      <c r="C210" s="35" t="s">
        <v>493</v>
      </c>
      <c r="D210" s="42"/>
      <c r="E210" s="178" t="s">
        <v>494</v>
      </c>
      <c r="F210" s="179"/>
      <c r="G210" s="37" t="s">
        <v>495</v>
      </c>
      <c r="H210" s="38"/>
      <c r="I210" s="101">
        <v>1234.3499999999999</v>
      </c>
      <c r="J210" s="100"/>
      <c r="K210" s="95">
        <f t="shared" si="2"/>
        <v>2221.83</v>
      </c>
    </row>
    <row r="211" spans="1:11" ht="222" customHeight="1">
      <c r="A211" s="33">
        <v>197</v>
      </c>
      <c r="B211" s="34">
        <v>1</v>
      </c>
      <c r="C211" s="35" t="s">
        <v>496</v>
      </c>
      <c r="D211" s="42"/>
      <c r="E211" s="178" t="s">
        <v>497</v>
      </c>
      <c r="F211" s="179"/>
      <c r="G211" s="37" t="s">
        <v>495</v>
      </c>
      <c r="H211" s="38"/>
      <c r="I211" s="101">
        <v>1104.3499999999999</v>
      </c>
      <c r="J211" s="100"/>
      <c r="K211" s="95">
        <f t="shared" ref="K211:K234" si="3">I211*1.8</f>
        <v>1987.83</v>
      </c>
    </row>
    <row r="212" spans="1:11" ht="179.5" customHeight="1">
      <c r="A212" s="33">
        <v>198</v>
      </c>
      <c r="B212" s="34">
        <v>1</v>
      </c>
      <c r="C212" s="35" t="s">
        <v>498</v>
      </c>
      <c r="D212" s="42"/>
      <c r="E212" s="178" t="s">
        <v>499</v>
      </c>
      <c r="F212" s="179"/>
      <c r="G212" s="37" t="s">
        <v>500</v>
      </c>
      <c r="H212" s="38"/>
      <c r="I212" s="101">
        <v>389.35</v>
      </c>
      <c r="J212" s="100"/>
      <c r="K212" s="95">
        <f t="shared" si="3"/>
        <v>700.83</v>
      </c>
    </row>
    <row r="213" spans="1:11" ht="179.5" customHeight="1">
      <c r="A213" s="33">
        <v>199</v>
      </c>
      <c r="B213" s="34">
        <v>1</v>
      </c>
      <c r="C213" s="35" t="s">
        <v>501</v>
      </c>
      <c r="D213" s="42"/>
      <c r="E213" s="178" t="s">
        <v>502</v>
      </c>
      <c r="F213" s="179"/>
      <c r="G213" s="37" t="s">
        <v>500</v>
      </c>
      <c r="H213" s="38"/>
      <c r="I213" s="101">
        <v>584.35</v>
      </c>
      <c r="J213" s="100"/>
      <c r="K213" s="95">
        <f t="shared" si="3"/>
        <v>1051.8300000000002</v>
      </c>
    </row>
    <row r="214" spans="1:11" ht="179.5" customHeight="1">
      <c r="A214" s="33">
        <v>200</v>
      </c>
      <c r="B214" s="34">
        <v>1</v>
      </c>
      <c r="C214" s="35" t="s">
        <v>503</v>
      </c>
      <c r="D214" s="42"/>
      <c r="E214" s="178" t="s">
        <v>504</v>
      </c>
      <c r="F214" s="179"/>
      <c r="G214" s="37" t="s">
        <v>500</v>
      </c>
      <c r="H214" s="38"/>
      <c r="I214" s="101">
        <v>714.35</v>
      </c>
      <c r="J214" s="100"/>
      <c r="K214" s="95">
        <f t="shared" si="3"/>
        <v>1285.8300000000002</v>
      </c>
    </row>
    <row r="215" spans="1:11" ht="179.5" customHeight="1">
      <c r="A215" s="33">
        <v>201</v>
      </c>
      <c r="B215" s="34">
        <v>1</v>
      </c>
      <c r="C215" s="35" t="s">
        <v>505</v>
      </c>
      <c r="D215" s="42"/>
      <c r="E215" s="178" t="s">
        <v>506</v>
      </c>
      <c r="F215" s="179"/>
      <c r="G215" s="37" t="s">
        <v>507</v>
      </c>
      <c r="H215" s="38"/>
      <c r="I215" s="101">
        <v>454</v>
      </c>
      <c r="J215" s="100"/>
      <c r="K215" s="95">
        <f t="shared" si="3"/>
        <v>817.2</v>
      </c>
    </row>
    <row r="216" spans="1:11" ht="179.5" customHeight="1">
      <c r="A216" s="33">
        <v>202</v>
      </c>
      <c r="B216" s="34">
        <v>1</v>
      </c>
      <c r="C216" s="35" t="s">
        <v>508</v>
      </c>
      <c r="D216" s="42"/>
      <c r="E216" s="178" t="s">
        <v>509</v>
      </c>
      <c r="F216" s="179"/>
      <c r="G216" s="37" t="s">
        <v>507</v>
      </c>
      <c r="H216" s="38"/>
      <c r="I216" s="101">
        <v>480</v>
      </c>
      <c r="J216" s="100"/>
      <c r="K216" s="95">
        <f t="shared" si="3"/>
        <v>864</v>
      </c>
    </row>
    <row r="217" spans="1:11" ht="179.5" customHeight="1">
      <c r="A217" s="33">
        <v>203</v>
      </c>
      <c r="B217" s="34">
        <v>1</v>
      </c>
      <c r="C217" s="35" t="s">
        <v>510</v>
      </c>
      <c r="D217" s="42"/>
      <c r="E217" s="178" t="s">
        <v>511</v>
      </c>
      <c r="F217" s="179"/>
      <c r="G217" s="37" t="s">
        <v>512</v>
      </c>
      <c r="H217" s="38"/>
      <c r="I217" s="101">
        <v>1104.3499999999999</v>
      </c>
      <c r="J217" s="100"/>
      <c r="K217" s="95">
        <f t="shared" si="3"/>
        <v>1987.83</v>
      </c>
    </row>
    <row r="218" spans="1:11" ht="179.5" customHeight="1">
      <c r="A218" s="33">
        <v>204</v>
      </c>
      <c r="B218" s="34">
        <v>1</v>
      </c>
      <c r="C218" s="35" t="s">
        <v>513</v>
      </c>
      <c r="D218" s="42"/>
      <c r="E218" s="178" t="s">
        <v>514</v>
      </c>
      <c r="F218" s="179"/>
      <c r="G218" s="37" t="s">
        <v>515</v>
      </c>
      <c r="H218" s="38"/>
      <c r="I218" s="101">
        <v>799.35</v>
      </c>
      <c r="J218" s="100"/>
      <c r="K218" s="95">
        <f t="shared" si="3"/>
        <v>1438.8300000000002</v>
      </c>
    </row>
    <row r="219" spans="1:11" ht="179.5" customHeight="1">
      <c r="A219" s="33">
        <v>205</v>
      </c>
      <c r="B219" s="34">
        <v>1</v>
      </c>
      <c r="C219" s="35" t="s">
        <v>516</v>
      </c>
      <c r="D219" s="42"/>
      <c r="E219" s="178" t="s">
        <v>517</v>
      </c>
      <c r="F219" s="179"/>
      <c r="G219" s="37" t="s">
        <v>518</v>
      </c>
      <c r="H219" s="38"/>
      <c r="I219" s="101">
        <v>585</v>
      </c>
      <c r="J219" s="100"/>
      <c r="K219" s="95">
        <f t="shared" si="3"/>
        <v>1053</v>
      </c>
    </row>
    <row r="220" spans="1:11" ht="179.5" customHeight="1">
      <c r="A220" s="33">
        <v>206</v>
      </c>
      <c r="B220" s="34">
        <v>1</v>
      </c>
      <c r="C220" s="35" t="s">
        <v>519</v>
      </c>
      <c r="D220" s="42"/>
      <c r="E220" s="178" t="s">
        <v>520</v>
      </c>
      <c r="F220" s="179"/>
      <c r="G220" s="37" t="s">
        <v>521</v>
      </c>
      <c r="H220" s="38"/>
      <c r="I220" s="101">
        <v>1071.3499999999999</v>
      </c>
      <c r="J220" s="100"/>
      <c r="K220" s="95">
        <f t="shared" si="3"/>
        <v>1928.4299999999998</v>
      </c>
    </row>
    <row r="221" spans="1:11" ht="179.5" customHeight="1">
      <c r="A221" s="33">
        <v>207</v>
      </c>
      <c r="B221" s="34">
        <v>1</v>
      </c>
      <c r="C221" s="35" t="s">
        <v>522</v>
      </c>
      <c r="D221" s="42"/>
      <c r="E221" s="178" t="s">
        <v>523</v>
      </c>
      <c r="F221" s="179"/>
      <c r="G221" s="37" t="s">
        <v>521</v>
      </c>
      <c r="H221" s="38"/>
      <c r="I221" s="101">
        <v>1072</v>
      </c>
      <c r="J221" s="100"/>
      <c r="K221" s="95">
        <f t="shared" si="3"/>
        <v>1929.6000000000001</v>
      </c>
    </row>
    <row r="222" spans="1:11" ht="179.5" customHeight="1">
      <c r="A222" s="33">
        <v>208</v>
      </c>
      <c r="B222" s="34">
        <v>1</v>
      </c>
      <c r="C222" s="35" t="s">
        <v>524</v>
      </c>
      <c r="D222" s="42"/>
      <c r="E222" s="178" t="s">
        <v>525</v>
      </c>
      <c r="F222" s="179"/>
      <c r="G222" s="37" t="s">
        <v>526</v>
      </c>
      <c r="H222" s="38"/>
      <c r="I222" s="101">
        <v>1299.3499999999999</v>
      </c>
      <c r="J222" s="100"/>
      <c r="K222" s="95">
        <f t="shared" si="3"/>
        <v>2338.83</v>
      </c>
    </row>
    <row r="223" spans="1:11" ht="179.5" customHeight="1">
      <c r="A223" s="33">
        <v>209</v>
      </c>
      <c r="B223" s="34">
        <v>1</v>
      </c>
      <c r="C223" s="35" t="s">
        <v>527</v>
      </c>
      <c r="D223" s="42"/>
      <c r="E223" s="178" t="s">
        <v>525</v>
      </c>
      <c r="F223" s="179"/>
      <c r="G223" s="37" t="s">
        <v>528</v>
      </c>
      <c r="H223" s="38"/>
      <c r="I223" s="101">
        <v>1429.35</v>
      </c>
      <c r="J223" s="100"/>
      <c r="K223" s="95">
        <f t="shared" si="3"/>
        <v>2572.83</v>
      </c>
    </row>
    <row r="224" spans="1:11" ht="179.5" customHeight="1">
      <c r="A224" s="33">
        <v>210</v>
      </c>
      <c r="B224" s="34">
        <v>1</v>
      </c>
      <c r="C224" s="35" t="s">
        <v>529</v>
      </c>
      <c r="D224" s="42"/>
      <c r="E224" s="178" t="s">
        <v>530</v>
      </c>
      <c r="F224" s="179"/>
      <c r="G224" s="37" t="s">
        <v>531</v>
      </c>
      <c r="H224" s="38"/>
      <c r="I224" s="101">
        <v>975</v>
      </c>
      <c r="J224" s="100"/>
      <c r="K224" s="95">
        <f t="shared" si="3"/>
        <v>1755</v>
      </c>
    </row>
    <row r="225" spans="1:11" ht="179.5" customHeight="1">
      <c r="A225" s="33">
        <v>211</v>
      </c>
      <c r="B225" s="34">
        <v>1</v>
      </c>
      <c r="C225" s="35" t="s">
        <v>532</v>
      </c>
      <c r="D225" s="42"/>
      <c r="E225" s="178" t="s">
        <v>533</v>
      </c>
      <c r="F225" s="179"/>
      <c r="G225" s="37" t="s">
        <v>534</v>
      </c>
      <c r="H225" s="38"/>
      <c r="I225" s="101">
        <v>650</v>
      </c>
      <c r="J225" s="100"/>
      <c r="K225" s="95">
        <f t="shared" si="3"/>
        <v>1170</v>
      </c>
    </row>
    <row r="226" spans="1:11" ht="179.5" customHeight="1">
      <c r="A226" s="33">
        <v>212</v>
      </c>
      <c r="B226" s="34">
        <v>1</v>
      </c>
      <c r="C226" s="35" t="s">
        <v>535</v>
      </c>
      <c r="D226" s="42"/>
      <c r="E226" s="178" t="s">
        <v>536</v>
      </c>
      <c r="F226" s="179"/>
      <c r="G226" s="37" t="s">
        <v>537</v>
      </c>
      <c r="H226" s="38"/>
      <c r="I226" s="101">
        <v>356.85</v>
      </c>
      <c r="J226" s="100"/>
      <c r="K226" s="95">
        <f t="shared" si="3"/>
        <v>642.33000000000004</v>
      </c>
    </row>
    <row r="227" spans="1:11" ht="179.5" customHeight="1">
      <c r="A227" s="33">
        <v>213</v>
      </c>
      <c r="B227" s="34">
        <v>1</v>
      </c>
      <c r="C227" s="35" t="s">
        <v>538</v>
      </c>
      <c r="D227" s="42"/>
      <c r="E227" s="178" t="s">
        <v>539</v>
      </c>
      <c r="F227" s="179"/>
      <c r="G227" s="37" t="s">
        <v>540</v>
      </c>
      <c r="H227" s="38"/>
      <c r="I227" s="101">
        <v>617</v>
      </c>
      <c r="J227" s="100"/>
      <c r="K227" s="95">
        <f t="shared" si="3"/>
        <v>1110.6000000000001</v>
      </c>
    </row>
    <row r="228" spans="1:11" ht="179.5" customHeight="1">
      <c r="A228" s="33">
        <v>214</v>
      </c>
      <c r="B228" s="34">
        <v>1</v>
      </c>
      <c r="C228" s="35" t="s">
        <v>541</v>
      </c>
      <c r="D228" s="42"/>
      <c r="E228" s="180" t="s">
        <v>542</v>
      </c>
      <c r="F228" s="179"/>
      <c r="G228" s="37" t="s">
        <v>540</v>
      </c>
      <c r="H228" s="38"/>
      <c r="I228" s="101">
        <v>474</v>
      </c>
      <c r="J228" s="100"/>
      <c r="K228" s="95">
        <f t="shared" si="3"/>
        <v>853.2</v>
      </c>
    </row>
    <row r="229" spans="1:11" ht="179.5" customHeight="1">
      <c r="A229" s="33">
        <v>215</v>
      </c>
      <c r="B229" s="34">
        <v>1</v>
      </c>
      <c r="C229" s="35" t="s">
        <v>543</v>
      </c>
      <c r="D229" s="42"/>
      <c r="E229" s="178" t="s">
        <v>544</v>
      </c>
      <c r="F229" s="179"/>
      <c r="G229" s="37" t="s">
        <v>545</v>
      </c>
      <c r="H229" s="38"/>
      <c r="I229" s="101">
        <v>474</v>
      </c>
      <c r="J229" s="100"/>
      <c r="K229" s="95">
        <f t="shared" si="3"/>
        <v>853.2</v>
      </c>
    </row>
    <row r="230" spans="1:11" ht="179.5" customHeight="1">
      <c r="A230" s="33">
        <v>216</v>
      </c>
      <c r="B230" s="34">
        <v>1</v>
      </c>
      <c r="C230" s="35" t="s">
        <v>546</v>
      </c>
      <c r="D230" s="42"/>
      <c r="E230" s="178" t="s">
        <v>547</v>
      </c>
      <c r="F230" s="179"/>
      <c r="G230" s="37" t="s">
        <v>545</v>
      </c>
      <c r="H230" s="38"/>
      <c r="I230" s="101">
        <v>474</v>
      </c>
      <c r="J230" s="100"/>
      <c r="K230" s="95">
        <f t="shared" si="3"/>
        <v>853.2</v>
      </c>
    </row>
    <row r="231" spans="1:11" ht="179.5" customHeight="1">
      <c r="A231" s="33">
        <v>217</v>
      </c>
      <c r="B231" s="34">
        <v>1</v>
      </c>
      <c r="C231" s="35" t="s">
        <v>548</v>
      </c>
      <c r="D231" s="42"/>
      <c r="E231" s="178" t="s">
        <v>549</v>
      </c>
      <c r="F231" s="179"/>
      <c r="G231" s="37" t="s">
        <v>545</v>
      </c>
      <c r="H231" s="38"/>
      <c r="I231" s="101">
        <v>474</v>
      </c>
      <c r="J231" s="100"/>
      <c r="K231" s="95">
        <f t="shared" si="3"/>
        <v>853.2</v>
      </c>
    </row>
    <row r="232" spans="1:11" ht="179.5" customHeight="1">
      <c r="A232" s="33">
        <v>218</v>
      </c>
      <c r="B232" s="34">
        <v>1</v>
      </c>
      <c r="C232" s="35" t="s">
        <v>550</v>
      </c>
      <c r="D232" s="113"/>
      <c r="E232" s="181" t="s">
        <v>551</v>
      </c>
      <c r="F232" s="176"/>
      <c r="G232" s="37" t="s">
        <v>552</v>
      </c>
      <c r="H232" s="38"/>
      <c r="I232" s="101">
        <v>5199.3500000000004</v>
      </c>
      <c r="J232" s="100"/>
      <c r="K232" s="95">
        <f t="shared" si="3"/>
        <v>9358.8300000000017</v>
      </c>
    </row>
    <row r="233" spans="1:11" ht="179.5" customHeight="1">
      <c r="A233" s="33">
        <v>219</v>
      </c>
      <c r="B233" s="34">
        <v>1</v>
      </c>
      <c r="C233" s="35" t="s">
        <v>553</v>
      </c>
      <c r="D233" s="71" t="s">
        <v>554</v>
      </c>
      <c r="E233" s="177" t="s">
        <v>555</v>
      </c>
      <c r="F233" s="177"/>
      <c r="G233" s="37" t="s">
        <v>556</v>
      </c>
      <c r="H233" s="38"/>
      <c r="I233" s="101">
        <v>3704.35</v>
      </c>
      <c r="J233" s="100"/>
      <c r="K233" s="95">
        <f t="shared" si="3"/>
        <v>6667.83</v>
      </c>
    </row>
    <row r="234" spans="1:11" ht="179.5" customHeight="1">
      <c r="A234" s="33">
        <v>220</v>
      </c>
      <c r="B234" s="34">
        <v>1</v>
      </c>
      <c r="C234" s="35" t="s">
        <v>557</v>
      </c>
      <c r="D234" s="115" t="s">
        <v>558</v>
      </c>
      <c r="E234" s="175" t="s">
        <v>559</v>
      </c>
      <c r="F234" s="176"/>
      <c r="G234" s="37" t="s">
        <v>560</v>
      </c>
      <c r="H234" s="38"/>
      <c r="I234" s="101">
        <v>8764</v>
      </c>
      <c r="J234" s="100"/>
      <c r="K234" s="95">
        <f t="shared" si="3"/>
        <v>15775.2</v>
      </c>
    </row>
    <row r="235" spans="1:11" ht="208.15" customHeight="1">
      <c r="A235" s="33">
        <v>221</v>
      </c>
      <c r="B235" s="34">
        <v>1</v>
      </c>
      <c r="C235" s="35" t="s">
        <v>561</v>
      </c>
      <c r="D235" s="71"/>
      <c r="E235" s="194" t="s">
        <v>562</v>
      </c>
      <c r="F235" s="194"/>
      <c r="G235" s="37" t="s">
        <v>563</v>
      </c>
      <c r="H235" s="38"/>
      <c r="I235" s="101">
        <v>9099.5</v>
      </c>
      <c r="J235" s="100"/>
      <c r="K235" s="95">
        <f t="shared" ref="K235:K246" si="4">I235*1.8</f>
        <v>16379.1</v>
      </c>
    </row>
    <row r="236" spans="1:11" ht="217.15" customHeight="1">
      <c r="A236" s="33">
        <v>222</v>
      </c>
      <c r="B236" s="34">
        <v>1</v>
      </c>
      <c r="C236" s="35" t="s">
        <v>564</v>
      </c>
      <c r="D236" s="71"/>
      <c r="E236" s="177" t="s">
        <v>565</v>
      </c>
      <c r="F236" s="177"/>
      <c r="G236" s="37" t="s">
        <v>566</v>
      </c>
      <c r="H236" s="38"/>
      <c r="I236" s="101">
        <v>4549.3500000000004</v>
      </c>
      <c r="J236" s="100"/>
      <c r="K236" s="95">
        <f t="shared" si="4"/>
        <v>8188.8300000000008</v>
      </c>
    </row>
    <row r="237" spans="1:11" ht="307.14999999999998" customHeight="1">
      <c r="A237" s="33">
        <v>223</v>
      </c>
      <c r="B237" s="34">
        <v>1</v>
      </c>
      <c r="C237" s="35" t="s">
        <v>567</v>
      </c>
      <c r="D237" s="71"/>
      <c r="E237" s="177" t="s">
        <v>568</v>
      </c>
      <c r="F237" s="177"/>
      <c r="G237" s="37" t="s">
        <v>569</v>
      </c>
      <c r="H237" s="38"/>
      <c r="I237" s="101">
        <v>3379.35</v>
      </c>
      <c r="J237" s="100"/>
      <c r="K237" s="95">
        <f t="shared" si="4"/>
        <v>6082.83</v>
      </c>
    </row>
    <row r="238" spans="1:11" ht="118.9" customHeight="1">
      <c r="A238" s="33">
        <v>224</v>
      </c>
      <c r="B238" s="34">
        <v>1</v>
      </c>
      <c r="C238" s="35" t="s">
        <v>570</v>
      </c>
      <c r="D238" s="114"/>
      <c r="E238" s="175" t="s">
        <v>571</v>
      </c>
      <c r="F238" s="176"/>
      <c r="G238" s="37" t="s">
        <v>572</v>
      </c>
      <c r="H238" s="38"/>
      <c r="I238" s="101">
        <v>11699.35</v>
      </c>
      <c r="J238" s="100"/>
      <c r="K238" s="95">
        <f t="shared" si="4"/>
        <v>21058.83</v>
      </c>
    </row>
    <row r="239" spans="1:11" ht="124.9" customHeight="1">
      <c r="A239" s="33">
        <v>225</v>
      </c>
      <c r="B239" s="34">
        <v>1</v>
      </c>
      <c r="C239" s="35" t="s">
        <v>573</v>
      </c>
      <c r="D239" s="114"/>
      <c r="E239" s="175" t="s">
        <v>571</v>
      </c>
      <c r="F239" s="176"/>
      <c r="G239" s="37" t="s">
        <v>574</v>
      </c>
      <c r="H239" s="38"/>
      <c r="I239" s="101">
        <v>7149.35</v>
      </c>
      <c r="J239" s="100"/>
      <c r="K239" s="95">
        <f t="shared" si="4"/>
        <v>12868.830000000002</v>
      </c>
    </row>
    <row r="240" spans="1:11" ht="154.9" customHeight="1">
      <c r="A240" s="33">
        <v>226</v>
      </c>
      <c r="B240" s="34">
        <v>1</v>
      </c>
      <c r="C240" s="35" t="s">
        <v>575</v>
      </c>
      <c r="D240" s="116" t="s">
        <v>24</v>
      </c>
      <c r="E240" s="175" t="s">
        <v>576</v>
      </c>
      <c r="F240" s="176"/>
      <c r="G240" s="37" t="s">
        <v>577</v>
      </c>
      <c r="H240" s="38"/>
      <c r="I240" s="101">
        <v>2339.35</v>
      </c>
      <c r="J240" s="100"/>
      <c r="K240" s="95">
        <f t="shared" si="4"/>
        <v>4210.83</v>
      </c>
    </row>
    <row r="241" spans="1:11" ht="147" customHeight="1">
      <c r="A241" s="33">
        <v>227</v>
      </c>
      <c r="B241" s="34">
        <v>1</v>
      </c>
      <c r="C241" s="35" t="s">
        <v>578</v>
      </c>
      <c r="D241" s="116" t="s">
        <v>24</v>
      </c>
      <c r="E241" s="175" t="s">
        <v>579</v>
      </c>
      <c r="F241" s="176"/>
      <c r="G241" s="37" t="s">
        <v>580</v>
      </c>
      <c r="H241" s="38"/>
      <c r="I241" s="101">
        <v>2534.35</v>
      </c>
      <c r="J241" s="100"/>
      <c r="K241" s="95">
        <f t="shared" si="4"/>
        <v>4561.83</v>
      </c>
    </row>
    <row r="242" spans="1:11" ht="143.5" customHeight="1">
      <c r="A242" s="33">
        <v>228</v>
      </c>
      <c r="B242" s="34">
        <v>1</v>
      </c>
      <c r="C242" s="35" t="s">
        <v>581</v>
      </c>
      <c r="D242" s="116" t="s">
        <v>31</v>
      </c>
      <c r="E242" s="175" t="s">
        <v>582</v>
      </c>
      <c r="F242" s="176"/>
      <c r="G242" s="37" t="s">
        <v>583</v>
      </c>
      <c r="H242" s="38"/>
      <c r="I242" s="101">
        <v>2092.35</v>
      </c>
      <c r="J242" s="100"/>
      <c r="K242" s="95">
        <f t="shared" si="4"/>
        <v>3766.23</v>
      </c>
    </row>
    <row r="243" spans="1:11" ht="153" customHeight="1">
      <c r="A243" s="33">
        <v>230</v>
      </c>
      <c r="B243" s="34">
        <v>1</v>
      </c>
      <c r="C243" s="35" t="s">
        <v>584</v>
      </c>
      <c r="D243" s="116" t="s">
        <v>31</v>
      </c>
      <c r="E243" s="175" t="s">
        <v>582</v>
      </c>
      <c r="F243" s="176"/>
      <c r="G243" s="37" t="s">
        <v>585</v>
      </c>
      <c r="H243" s="38"/>
      <c r="I243" s="101">
        <v>2079.35</v>
      </c>
      <c r="J243" s="100"/>
      <c r="K243" s="95">
        <f t="shared" si="4"/>
        <v>3742.83</v>
      </c>
    </row>
    <row r="244" spans="1:11" ht="124.9" customHeight="1">
      <c r="A244" s="33">
        <v>231</v>
      </c>
      <c r="B244" s="34">
        <v>1</v>
      </c>
      <c r="C244" s="35" t="s">
        <v>586</v>
      </c>
      <c r="D244" s="116" t="s">
        <v>24</v>
      </c>
      <c r="E244" s="195" t="s">
        <v>587</v>
      </c>
      <c r="F244" s="185"/>
      <c r="G244" s="37" t="s">
        <v>588</v>
      </c>
      <c r="H244" s="38"/>
      <c r="I244" s="101">
        <v>2534.35</v>
      </c>
      <c r="J244" s="100"/>
      <c r="K244" s="95">
        <f t="shared" si="4"/>
        <v>4561.83</v>
      </c>
    </row>
    <row r="245" spans="1:11" ht="124.9" customHeight="1">
      <c r="A245" s="33">
        <v>232</v>
      </c>
      <c r="B245" s="34">
        <v>1</v>
      </c>
      <c r="C245" s="35" t="s">
        <v>589</v>
      </c>
      <c r="D245" s="116" t="s">
        <v>31</v>
      </c>
      <c r="E245" s="195" t="s">
        <v>590</v>
      </c>
      <c r="F245" s="185"/>
      <c r="G245" s="37" t="s">
        <v>591</v>
      </c>
      <c r="H245" s="38"/>
      <c r="I245" s="101">
        <v>2859.35</v>
      </c>
      <c r="J245" s="100"/>
      <c r="K245" s="95">
        <f t="shared" si="4"/>
        <v>5146.83</v>
      </c>
    </row>
    <row r="246" spans="1:11" ht="140.5" customHeight="1">
      <c r="A246" s="33">
        <v>233</v>
      </c>
      <c r="B246" s="34">
        <v>1</v>
      </c>
      <c r="C246" s="35" t="s">
        <v>592</v>
      </c>
      <c r="D246" s="114"/>
      <c r="E246" s="175" t="s">
        <v>593</v>
      </c>
      <c r="F246" s="176"/>
      <c r="G246" s="37" t="s">
        <v>594</v>
      </c>
      <c r="H246" s="38"/>
      <c r="I246" s="101">
        <v>1773.85</v>
      </c>
      <c r="J246" s="100"/>
      <c r="K246" s="95">
        <f t="shared" si="4"/>
        <v>3192.93</v>
      </c>
    </row>
    <row r="247" spans="1:11" ht="124.9" customHeight="1">
      <c r="A247" s="33">
        <v>234</v>
      </c>
      <c r="B247" s="34">
        <v>1</v>
      </c>
      <c r="C247" s="35" t="s">
        <v>595</v>
      </c>
      <c r="D247" s="114"/>
      <c r="E247" s="175" t="s">
        <v>596</v>
      </c>
      <c r="F247" s="176"/>
      <c r="G247" s="37" t="s">
        <v>597</v>
      </c>
      <c r="H247" s="38"/>
      <c r="I247" s="101">
        <v>4224.3500000000004</v>
      </c>
      <c r="J247" s="100"/>
      <c r="K247" s="95">
        <f t="shared" ref="K247:K280" si="5">I247*1.8</f>
        <v>7603.8300000000008</v>
      </c>
    </row>
    <row r="248" spans="1:11" ht="124.9" customHeight="1">
      <c r="A248" s="33">
        <v>235</v>
      </c>
      <c r="B248" s="34">
        <v>1</v>
      </c>
      <c r="C248" s="35" t="s">
        <v>598</v>
      </c>
      <c r="D248" s="114"/>
      <c r="E248" s="175" t="s">
        <v>596</v>
      </c>
      <c r="F248" s="176"/>
      <c r="G248" s="37" t="s">
        <v>599</v>
      </c>
      <c r="H248" s="38"/>
      <c r="I248" s="101">
        <v>7084.35</v>
      </c>
      <c r="J248" s="100"/>
      <c r="K248" s="95">
        <f t="shared" si="5"/>
        <v>12751.830000000002</v>
      </c>
    </row>
    <row r="249" spans="1:11" ht="124.9" customHeight="1">
      <c r="A249" s="33">
        <v>236</v>
      </c>
      <c r="B249" s="34">
        <v>1</v>
      </c>
      <c r="C249" s="35" t="s">
        <v>600</v>
      </c>
      <c r="D249" s="114"/>
      <c r="E249" s="175" t="s">
        <v>596</v>
      </c>
      <c r="F249" s="176"/>
      <c r="G249" s="37" t="s">
        <v>601</v>
      </c>
      <c r="H249" s="38"/>
      <c r="I249" s="101">
        <v>9944.35</v>
      </c>
      <c r="J249" s="100"/>
      <c r="K249" s="95">
        <f t="shared" si="5"/>
        <v>17899.830000000002</v>
      </c>
    </row>
    <row r="250" spans="1:11" ht="124.9" customHeight="1">
      <c r="A250" s="33">
        <v>237</v>
      </c>
      <c r="B250" s="34">
        <v>1</v>
      </c>
      <c r="C250" s="35" t="s">
        <v>602</v>
      </c>
      <c r="D250" s="114"/>
      <c r="E250" s="175" t="s">
        <v>603</v>
      </c>
      <c r="F250" s="176"/>
      <c r="G250" s="37" t="s">
        <v>604</v>
      </c>
      <c r="H250" s="38"/>
      <c r="I250" s="101">
        <v>1949.35</v>
      </c>
      <c r="J250" s="100"/>
      <c r="K250" s="95">
        <f t="shared" si="5"/>
        <v>3508.83</v>
      </c>
    </row>
    <row r="251" spans="1:11" ht="124.9" customHeight="1">
      <c r="A251" s="33">
        <v>238</v>
      </c>
      <c r="B251" s="34">
        <v>1</v>
      </c>
      <c r="C251" s="35" t="s">
        <v>605</v>
      </c>
      <c r="D251" s="114"/>
      <c r="E251" s="175" t="s">
        <v>606</v>
      </c>
      <c r="F251" s="176"/>
      <c r="G251" s="37" t="s">
        <v>604</v>
      </c>
      <c r="H251" s="38"/>
      <c r="I251" s="101">
        <v>1429.35</v>
      </c>
      <c r="J251" s="100"/>
      <c r="K251" s="95">
        <f t="shared" si="5"/>
        <v>2572.83</v>
      </c>
    </row>
    <row r="252" spans="1:11" ht="124.9" customHeight="1">
      <c r="A252" s="33">
        <v>239</v>
      </c>
      <c r="B252" s="34">
        <v>1</v>
      </c>
      <c r="C252" s="35" t="s">
        <v>607</v>
      </c>
      <c r="D252" s="114"/>
      <c r="E252" s="175" t="s">
        <v>608</v>
      </c>
      <c r="F252" s="176"/>
      <c r="G252" s="37" t="s">
        <v>609</v>
      </c>
      <c r="H252" s="38"/>
      <c r="I252" s="101">
        <v>4484.3500000000004</v>
      </c>
      <c r="J252" s="100"/>
      <c r="K252" s="95">
        <f t="shared" si="5"/>
        <v>8071.8300000000008</v>
      </c>
    </row>
    <row r="253" spans="1:11" ht="124.9" customHeight="1">
      <c r="A253" s="33">
        <v>240</v>
      </c>
      <c r="B253" s="34">
        <v>1</v>
      </c>
      <c r="C253" s="35" t="s">
        <v>610</v>
      </c>
      <c r="D253" s="114"/>
      <c r="E253" s="175" t="s">
        <v>608</v>
      </c>
      <c r="F253" s="176"/>
      <c r="G253" s="37" t="s">
        <v>609</v>
      </c>
      <c r="H253" s="38"/>
      <c r="I253" s="101">
        <v>8449.35</v>
      </c>
      <c r="J253" s="100"/>
      <c r="K253" s="95">
        <f t="shared" si="5"/>
        <v>15208.830000000002</v>
      </c>
    </row>
    <row r="254" spans="1:11" ht="124.9" customHeight="1">
      <c r="A254" s="33">
        <v>241</v>
      </c>
      <c r="B254" s="34">
        <v>1</v>
      </c>
      <c r="C254" s="35" t="s">
        <v>611</v>
      </c>
      <c r="D254" s="114"/>
      <c r="E254" s="175" t="s">
        <v>608</v>
      </c>
      <c r="F254" s="176"/>
      <c r="G254" s="37" t="s">
        <v>612</v>
      </c>
      <c r="H254" s="38"/>
      <c r="I254" s="101">
        <v>12414.35</v>
      </c>
      <c r="J254" s="100"/>
      <c r="K254" s="95">
        <f t="shared" si="5"/>
        <v>22345.83</v>
      </c>
    </row>
    <row r="255" spans="1:11" ht="124.9" customHeight="1">
      <c r="A255" s="33">
        <v>242</v>
      </c>
      <c r="B255" s="34">
        <v>1</v>
      </c>
      <c r="C255" s="35" t="s">
        <v>613</v>
      </c>
      <c r="D255" s="114"/>
      <c r="E255" s="175" t="s">
        <v>608</v>
      </c>
      <c r="F255" s="176"/>
      <c r="G255" s="37" t="s">
        <v>609</v>
      </c>
      <c r="H255" s="38"/>
      <c r="I255" s="101">
        <v>4744.3500000000004</v>
      </c>
      <c r="J255" s="100"/>
      <c r="K255" s="95">
        <f t="shared" si="5"/>
        <v>8539.8300000000017</v>
      </c>
    </row>
    <row r="256" spans="1:11" ht="124.9" customHeight="1">
      <c r="A256" s="33">
        <v>243</v>
      </c>
      <c r="B256" s="34">
        <v>1</v>
      </c>
      <c r="C256" s="35" t="s">
        <v>614</v>
      </c>
      <c r="D256" s="114"/>
      <c r="E256" s="175" t="s">
        <v>615</v>
      </c>
      <c r="F256" s="176"/>
      <c r="G256" s="37" t="s">
        <v>616</v>
      </c>
      <c r="H256" s="38"/>
      <c r="I256" s="101">
        <v>1624.35</v>
      </c>
      <c r="J256" s="100"/>
      <c r="K256" s="95">
        <f t="shared" si="5"/>
        <v>2923.83</v>
      </c>
    </row>
    <row r="257" spans="1:11" ht="124.9" customHeight="1">
      <c r="A257" s="33">
        <v>244</v>
      </c>
      <c r="B257" s="34">
        <v>1</v>
      </c>
      <c r="C257" s="35" t="s">
        <v>617</v>
      </c>
      <c r="D257" s="114"/>
      <c r="E257" s="175" t="s">
        <v>618</v>
      </c>
      <c r="F257" s="176"/>
      <c r="G257" s="37" t="s">
        <v>616</v>
      </c>
      <c r="H257" s="38"/>
      <c r="I257" s="101">
        <v>2989.35</v>
      </c>
      <c r="J257" s="100"/>
      <c r="K257" s="95">
        <f t="shared" si="5"/>
        <v>5380.83</v>
      </c>
    </row>
    <row r="258" spans="1:11" ht="124.9" customHeight="1">
      <c r="A258" s="33">
        <v>245</v>
      </c>
      <c r="B258" s="34">
        <v>1</v>
      </c>
      <c r="C258" s="35" t="s">
        <v>619</v>
      </c>
      <c r="D258" s="114"/>
      <c r="E258" s="175" t="s">
        <v>620</v>
      </c>
      <c r="F258" s="176"/>
      <c r="G258" s="37" t="s">
        <v>621</v>
      </c>
      <c r="H258" s="38"/>
      <c r="I258" s="101">
        <v>4029.35</v>
      </c>
      <c r="J258" s="100"/>
      <c r="K258" s="95">
        <f t="shared" si="5"/>
        <v>7252.83</v>
      </c>
    </row>
    <row r="259" spans="1:11" ht="124.9" customHeight="1">
      <c r="A259" s="33">
        <v>246</v>
      </c>
      <c r="B259" s="34">
        <v>1</v>
      </c>
      <c r="C259" s="35" t="s">
        <v>622</v>
      </c>
      <c r="D259" s="116" t="s">
        <v>623</v>
      </c>
      <c r="E259" s="175" t="s">
        <v>624</v>
      </c>
      <c r="F259" s="176"/>
      <c r="G259" s="37" t="s">
        <v>625</v>
      </c>
      <c r="H259" s="38"/>
      <c r="I259" s="101">
        <v>584.35</v>
      </c>
      <c r="J259" s="100"/>
      <c r="K259" s="95">
        <f t="shared" si="5"/>
        <v>1051.8300000000002</v>
      </c>
    </row>
    <row r="260" spans="1:11" ht="145.15" customHeight="1">
      <c r="A260" s="33">
        <v>247</v>
      </c>
      <c r="B260" s="34">
        <v>1</v>
      </c>
      <c r="C260" s="35" t="s">
        <v>626</v>
      </c>
      <c r="D260" s="114"/>
      <c r="E260" s="175" t="s">
        <v>627</v>
      </c>
      <c r="F260" s="176"/>
      <c r="G260" s="37" t="s">
        <v>628</v>
      </c>
      <c r="H260" s="38"/>
      <c r="I260" s="101">
        <v>1429.35</v>
      </c>
      <c r="J260" s="100"/>
      <c r="K260" s="95">
        <f t="shared" si="5"/>
        <v>2572.83</v>
      </c>
    </row>
    <row r="261" spans="1:11" ht="149.5" customHeight="1">
      <c r="A261" s="33">
        <v>248</v>
      </c>
      <c r="B261" s="34">
        <v>1</v>
      </c>
      <c r="C261" s="35" t="s">
        <v>629</v>
      </c>
      <c r="D261" s="114"/>
      <c r="E261" s="175" t="s">
        <v>630</v>
      </c>
      <c r="F261" s="176"/>
      <c r="G261" s="37" t="s">
        <v>628</v>
      </c>
      <c r="H261" s="38"/>
      <c r="I261" s="101">
        <v>1234.3499999999999</v>
      </c>
      <c r="J261" s="100"/>
      <c r="K261" s="95">
        <f t="shared" si="5"/>
        <v>2221.83</v>
      </c>
    </row>
    <row r="262" spans="1:11" ht="135" customHeight="1">
      <c r="A262" s="33">
        <v>249</v>
      </c>
      <c r="B262" s="34">
        <v>1</v>
      </c>
      <c r="C262" s="35" t="s">
        <v>631</v>
      </c>
      <c r="D262" s="114"/>
      <c r="E262" s="175" t="s">
        <v>632</v>
      </c>
      <c r="F262" s="176"/>
      <c r="G262" s="37" t="s">
        <v>628</v>
      </c>
      <c r="H262" s="38"/>
      <c r="I262" s="101">
        <v>3249.35</v>
      </c>
      <c r="J262" s="100"/>
      <c r="K262" s="95">
        <f t="shared" si="5"/>
        <v>5848.83</v>
      </c>
    </row>
    <row r="263" spans="1:11" ht="136.15" customHeight="1">
      <c r="A263" s="33">
        <v>250</v>
      </c>
      <c r="B263" s="34">
        <v>1</v>
      </c>
      <c r="C263" s="35" t="s">
        <v>633</v>
      </c>
      <c r="D263" s="116" t="s">
        <v>634</v>
      </c>
      <c r="E263" s="175" t="s">
        <v>635</v>
      </c>
      <c r="F263" s="176"/>
      <c r="G263" s="37" t="s">
        <v>636</v>
      </c>
      <c r="H263" s="38"/>
      <c r="I263" s="101">
        <v>1429.35</v>
      </c>
      <c r="J263" s="100"/>
      <c r="K263" s="95">
        <f t="shared" si="5"/>
        <v>2572.83</v>
      </c>
    </row>
    <row r="264" spans="1:11" ht="147.65" customHeight="1">
      <c r="A264" s="33">
        <v>251</v>
      </c>
      <c r="B264" s="34">
        <v>1</v>
      </c>
      <c r="C264" s="35" t="s">
        <v>637</v>
      </c>
      <c r="D264" s="116" t="s">
        <v>634</v>
      </c>
      <c r="E264" s="175" t="s">
        <v>635</v>
      </c>
      <c r="F264" s="176"/>
      <c r="G264" s="37" t="s">
        <v>638</v>
      </c>
      <c r="H264" s="38"/>
      <c r="I264" s="101">
        <v>1689.35</v>
      </c>
      <c r="J264" s="100"/>
      <c r="K264" s="95">
        <f t="shared" si="5"/>
        <v>3040.83</v>
      </c>
    </row>
    <row r="265" spans="1:11" ht="166.15" customHeight="1">
      <c r="A265" s="33">
        <v>252</v>
      </c>
      <c r="B265" s="34">
        <v>1</v>
      </c>
      <c r="C265" s="35" t="s">
        <v>639</v>
      </c>
      <c r="D265" s="116" t="s">
        <v>634</v>
      </c>
      <c r="E265" s="175" t="s">
        <v>635</v>
      </c>
      <c r="F265" s="176"/>
      <c r="G265" s="37" t="s">
        <v>640</v>
      </c>
      <c r="H265" s="38"/>
      <c r="I265" s="101">
        <v>1754.35</v>
      </c>
      <c r="J265" s="100"/>
      <c r="K265" s="95">
        <f t="shared" si="5"/>
        <v>3157.83</v>
      </c>
    </row>
    <row r="266" spans="1:11" ht="136.15" customHeight="1">
      <c r="A266" s="33">
        <v>253</v>
      </c>
      <c r="B266" s="34">
        <v>1</v>
      </c>
      <c r="C266" s="35" t="s">
        <v>641</v>
      </c>
      <c r="D266" s="116" t="s">
        <v>634</v>
      </c>
      <c r="E266" s="175" t="s">
        <v>642</v>
      </c>
      <c r="F266" s="176"/>
      <c r="G266" s="37" t="s">
        <v>643</v>
      </c>
      <c r="H266" s="38"/>
      <c r="I266" s="101">
        <v>1819.35</v>
      </c>
      <c r="J266" s="100"/>
      <c r="K266" s="95">
        <f t="shared" si="5"/>
        <v>3274.83</v>
      </c>
    </row>
    <row r="267" spans="1:11" ht="139.9" customHeight="1">
      <c r="A267" s="33">
        <v>254</v>
      </c>
      <c r="B267" s="34">
        <v>1</v>
      </c>
      <c r="C267" s="35" t="s">
        <v>644</v>
      </c>
      <c r="D267" s="116" t="s">
        <v>634</v>
      </c>
      <c r="E267" s="175" t="s">
        <v>642</v>
      </c>
      <c r="F267" s="176"/>
      <c r="G267" s="37" t="s">
        <v>643</v>
      </c>
      <c r="H267" s="38"/>
      <c r="I267" s="101">
        <v>1949.35</v>
      </c>
      <c r="J267" s="100"/>
      <c r="K267" s="95">
        <f t="shared" si="5"/>
        <v>3508.83</v>
      </c>
    </row>
    <row r="268" spans="1:11" ht="150.65" customHeight="1">
      <c r="A268" s="33">
        <v>255</v>
      </c>
      <c r="B268" s="34">
        <v>1</v>
      </c>
      <c r="C268" s="35" t="s">
        <v>645</v>
      </c>
      <c r="D268" s="116" t="s">
        <v>634</v>
      </c>
      <c r="E268" s="175" t="s">
        <v>642</v>
      </c>
      <c r="F268" s="176"/>
      <c r="G268" s="37" t="s">
        <v>646</v>
      </c>
      <c r="H268" s="38"/>
      <c r="I268" s="101">
        <v>2209.35</v>
      </c>
      <c r="J268" s="100"/>
      <c r="K268" s="95">
        <f t="shared" si="5"/>
        <v>3976.83</v>
      </c>
    </row>
    <row r="269" spans="1:11" ht="150.65" customHeight="1">
      <c r="A269" s="33">
        <v>256</v>
      </c>
      <c r="B269" s="34">
        <v>1</v>
      </c>
      <c r="C269" s="35" t="s">
        <v>647</v>
      </c>
      <c r="D269" s="116"/>
      <c r="E269" s="175" t="s">
        <v>648</v>
      </c>
      <c r="F269" s="176"/>
      <c r="G269" s="37" t="s">
        <v>649</v>
      </c>
      <c r="H269" s="38"/>
      <c r="I269" s="101">
        <v>844.35</v>
      </c>
      <c r="J269" s="100"/>
      <c r="K269" s="95">
        <f t="shared" si="5"/>
        <v>1519.8300000000002</v>
      </c>
    </row>
    <row r="270" spans="1:11" ht="150.65" customHeight="1">
      <c r="A270" s="33">
        <v>257</v>
      </c>
      <c r="B270" s="34">
        <v>1</v>
      </c>
      <c r="C270" s="35" t="s">
        <v>650</v>
      </c>
      <c r="D270" s="116"/>
      <c r="E270" s="175" t="s">
        <v>651</v>
      </c>
      <c r="F270" s="176"/>
      <c r="G270" s="37" t="s">
        <v>652</v>
      </c>
      <c r="H270" s="38"/>
      <c r="I270" s="101">
        <v>3444.35</v>
      </c>
      <c r="J270" s="100"/>
      <c r="K270" s="95">
        <f t="shared" si="5"/>
        <v>6199.83</v>
      </c>
    </row>
    <row r="271" spans="1:11" ht="150.65" customHeight="1">
      <c r="A271" s="33">
        <v>258</v>
      </c>
      <c r="B271" s="34">
        <v>1</v>
      </c>
      <c r="C271" s="35" t="s">
        <v>653</v>
      </c>
      <c r="D271" s="116"/>
      <c r="E271" s="175" t="s">
        <v>651</v>
      </c>
      <c r="F271" s="176"/>
      <c r="G271" s="37" t="s">
        <v>654</v>
      </c>
      <c r="H271" s="38"/>
      <c r="I271" s="101">
        <v>4744.3500000000004</v>
      </c>
      <c r="J271" s="100"/>
      <c r="K271" s="95">
        <f t="shared" si="5"/>
        <v>8539.8300000000017</v>
      </c>
    </row>
    <row r="272" spans="1:11" ht="150.65" customHeight="1">
      <c r="A272" s="33">
        <v>259</v>
      </c>
      <c r="B272" s="34">
        <v>1</v>
      </c>
      <c r="C272" s="35" t="s">
        <v>655</v>
      </c>
      <c r="D272" s="116"/>
      <c r="E272" s="175" t="s">
        <v>651</v>
      </c>
      <c r="F272" s="176"/>
      <c r="G272" s="37" t="s">
        <v>656</v>
      </c>
      <c r="H272" s="38"/>
      <c r="I272" s="101">
        <v>3509.35</v>
      </c>
      <c r="J272" s="100"/>
      <c r="K272" s="95">
        <f t="shared" si="5"/>
        <v>6316.83</v>
      </c>
    </row>
    <row r="273" spans="1:11" ht="150.65" customHeight="1">
      <c r="A273" s="33">
        <v>260</v>
      </c>
      <c r="B273" s="34">
        <v>1</v>
      </c>
      <c r="C273" s="35" t="s">
        <v>657</v>
      </c>
      <c r="D273" s="116"/>
      <c r="E273" s="175" t="s">
        <v>651</v>
      </c>
      <c r="F273" s="176"/>
      <c r="G273" s="37" t="s">
        <v>658</v>
      </c>
      <c r="H273" s="38"/>
      <c r="I273" s="101">
        <v>2469.35</v>
      </c>
      <c r="J273" s="100"/>
      <c r="K273" s="95">
        <f t="shared" si="5"/>
        <v>4444.83</v>
      </c>
    </row>
    <row r="274" spans="1:11" ht="150.65" customHeight="1">
      <c r="A274" s="33">
        <v>261</v>
      </c>
      <c r="B274" s="34">
        <v>1</v>
      </c>
      <c r="C274" s="35" t="s">
        <v>659</v>
      </c>
      <c r="D274" s="116"/>
      <c r="E274" s="175" t="s">
        <v>651</v>
      </c>
      <c r="F274" s="176"/>
      <c r="G274" s="37" t="s">
        <v>660</v>
      </c>
      <c r="H274" s="38"/>
      <c r="I274" s="101">
        <v>2209.35</v>
      </c>
      <c r="J274" s="100"/>
      <c r="K274" s="95">
        <f t="shared" si="5"/>
        <v>3976.83</v>
      </c>
    </row>
    <row r="275" spans="1:11" ht="150.65" customHeight="1">
      <c r="A275" s="33">
        <v>262</v>
      </c>
      <c r="B275" s="34">
        <v>1</v>
      </c>
      <c r="C275" s="35" t="s">
        <v>661</v>
      </c>
      <c r="D275" s="116"/>
      <c r="E275" s="175" t="s">
        <v>662</v>
      </c>
      <c r="F275" s="176"/>
      <c r="G275" s="37" t="s">
        <v>663</v>
      </c>
      <c r="H275" s="38"/>
      <c r="I275" s="101">
        <v>7994.35</v>
      </c>
      <c r="J275" s="100"/>
      <c r="K275" s="95">
        <f t="shared" si="5"/>
        <v>14389.830000000002</v>
      </c>
    </row>
    <row r="276" spans="1:11" ht="150.65" customHeight="1">
      <c r="A276" s="33">
        <v>263</v>
      </c>
      <c r="B276" s="34">
        <v>1</v>
      </c>
      <c r="C276" s="35" t="s">
        <v>664</v>
      </c>
      <c r="D276" s="116"/>
      <c r="E276" s="175" t="s">
        <v>665</v>
      </c>
      <c r="F276" s="176"/>
      <c r="G276" s="37" t="s">
        <v>663</v>
      </c>
      <c r="H276" s="38"/>
      <c r="I276" s="101">
        <v>8644.35</v>
      </c>
      <c r="J276" s="100"/>
      <c r="K276" s="95">
        <f t="shared" si="5"/>
        <v>15559.830000000002</v>
      </c>
    </row>
    <row r="277" spans="1:11" ht="150.65" customHeight="1">
      <c r="A277" s="33">
        <v>264</v>
      </c>
      <c r="B277" s="34">
        <v>1</v>
      </c>
      <c r="C277" s="35" t="s">
        <v>666</v>
      </c>
      <c r="D277" s="116"/>
      <c r="E277" s="175" t="s">
        <v>667</v>
      </c>
      <c r="F277" s="176"/>
      <c r="G277" s="37" t="s">
        <v>663</v>
      </c>
      <c r="H277" s="38"/>
      <c r="I277" s="101">
        <v>8189.35</v>
      </c>
      <c r="J277" s="100"/>
      <c r="K277" s="95">
        <f t="shared" si="5"/>
        <v>14740.830000000002</v>
      </c>
    </row>
    <row r="278" spans="1:11" ht="150.65" customHeight="1">
      <c r="A278" s="33">
        <v>265</v>
      </c>
      <c r="B278" s="34">
        <v>1</v>
      </c>
      <c r="C278" s="35" t="s">
        <v>668</v>
      </c>
      <c r="D278" s="116"/>
      <c r="E278" s="175" t="s">
        <v>669</v>
      </c>
      <c r="F278" s="176"/>
      <c r="G278" s="37" t="s">
        <v>663</v>
      </c>
      <c r="H278" s="38"/>
      <c r="I278" s="101">
        <v>10009.35</v>
      </c>
      <c r="J278" s="100"/>
      <c r="K278" s="95">
        <f t="shared" si="5"/>
        <v>18016.830000000002</v>
      </c>
    </row>
    <row r="279" spans="1:11" ht="150.65" customHeight="1">
      <c r="A279" s="33">
        <v>266</v>
      </c>
      <c r="B279" s="34">
        <v>1</v>
      </c>
      <c r="C279" s="35" t="s">
        <v>670</v>
      </c>
      <c r="D279" s="116"/>
      <c r="E279" s="175" t="s">
        <v>671</v>
      </c>
      <c r="F279" s="176"/>
      <c r="G279" s="37" t="s">
        <v>672</v>
      </c>
      <c r="H279" s="38"/>
      <c r="I279" s="101">
        <v>2144.35</v>
      </c>
      <c r="J279" s="100"/>
      <c r="K279" s="95">
        <f t="shared" si="5"/>
        <v>3859.83</v>
      </c>
    </row>
    <row r="280" spans="1:11" ht="150.65" customHeight="1">
      <c r="A280" s="33">
        <v>267</v>
      </c>
      <c r="B280" s="34">
        <v>1</v>
      </c>
      <c r="C280" s="35" t="s">
        <v>673</v>
      </c>
      <c r="D280" s="116"/>
      <c r="E280" s="175" t="s">
        <v>671</v>
      </c>
      <c r="F280" s="176"/>
      <c r="G280" s="37" t="s">
        <v>674</v>
      </c>
      <c r="H280" s="38"/>
      <c r="I280" s="101">
        <v>2924.35</v>
      </c>
      <c r="J280" s="100"/>
      <c r="K280" s="95">
        <f t="shared" si="5"/>
        <v>5263.83</v>
      </c>
    </row>
    <row r="281" spans="1:11" ht="150.65" customHeight="1">
      <c r="A281" s="33">
        <v>268</v>
      </c>
      <c r="B281" s="34">
        <v>1</v>
      </c>
      <c r="C281" s="35" t="s">
        <v>675</v>
      </c>
      <c r="D281" s="116"/>
      <c r="E281" s="175" t="s">
        <v>671</v>
      </c>
      <c r="F281" s="176"/>
      <c r="G281" s="37" t="s">
        <v>676</v>
      </c>
      <c r="H281" s="38"/>
      <c r="I281" s="101">
        <v>3899.35</v>
      </c>
      <c r="J281" s="100"/>
      <c r="K281" s="95">
        <f t="shared" ref="K281:K291" si="6">I281*1.8</f>
        <v>7018.83</v>
      </c>
    </row>
    <row r="282" spans="1:11" ht="150.65" customHeight="1">
      <c r="A282" s="33">
        <v>269</v>
      </c>
      <c r="B282" s="34">
        <v>1</v>
      </c>
      <c r="C282" s="35" t="s">
        <v>677</v>
      </c>
      <c r="D282" s="116"/>
      <c r="E282" s="175" t="s">
        <v>671</v>
      </c>
      <c r="F282" s="176"/>
      <c r="G282" s="37" t="s">
        <v>678</v>
      </c>
      <c r="H282" s="38"/>
      <c r="I282" s="101">
        <v>4809.3500000000004</v>
      </c>
      <c r="J282" s="100"/>
      <c r="K282" s="95">
        <f t="shared" si="6"/>
        <v>8656.8300000000017</v>
      </c>
    </row>
    <row r="283" spans="1:11" ht="150.65" customHeight="1">
      <c r="A283" s="33">
        <v>270</v>
      </c>
      <c r="B283" s="34">
        <v>1</v>
      </c>
      <c r="C283" s="35" t="s">
        <v>679</v>
      </c>
      <c r="D283" s="116"/>
      <c r="E283" s="175" t="s">
        <v>680</v>
      </c>
      <c r="F283" s="176"/>
      <c r="G283" s="37" t="s">
        <v>672</v>
      </c>
      <c r="H283" s="38"/>
      <c r="I283" s="101">
        <v>2209.35</v>
      </c>
      <c r="J283" s="100"/>
      <c r="K283" s="95">
        <f t="shared" si="6"/>
        <v>3976.83</v>
      </c>
    </row>
    <row r="284" spans="1:11" ht="150.65" customHeight="1">
      <c r="A284" s="33">
        <v>271</v>
      </c>
      <c r="B284" s="34">
        <v>1</v>
      </c>
      <c r="C284" s="35" t="s">
        <v>681</v>
      </c>
      <c r="D284" s="116"/>
      <c r="E284" s="175" t="s">
        <v>680</v>
      </c>
      <c r="F284" s="176"/>
      <c r="G284" s="37" t="s">
        <v>682</v>
      </c>
      <c r="H284" s="38"/>
      <c r="I284" s="101">
        <v>3054.35</v>
      </c>
      <c r="J284" s="100"/>
      <c r="K284" s="95">
        <f t="shared" si="6"/>
        <v>5497.83</v>
      </c>
    </row>
    <row r="285" spans="1:11" ht="150.65" customHeight="1">
      <c r="A285" s="33">
        <v>272</v>
      </c>
      <c r="B285" s="34">
        <v>1</v>
      </c>
      <c r="C285" s="35" t="s">
        <v>683</v>
      </c>
      <c r="D285" s="116"/>
      <c r="E285" s="175" t="s">
        <v>680</v>
      </c>
      <c r="F285" s="176"/>
      <c r="G285" s="37" t="s">
        <v>684</v>
      </c>
      <c r="H285" s="38"/>
      <c r="I285" s="101">
        <v>4029.35</v>
      </c>
      <c r="J285" s="100"/>
      <c r="K285" s="95">
        <f t="shared" si="6"/>
        <v>7252.83</v>
      </c>
    </row>
    <row r="286" spans="1:11" ht="150.65" customHeight="1">
      <c r="A286" s="33">
        <v>273</v>
      </c>
      <c r="B286" s="34">
        <v>1</v>
      </c>
      <c r="C286" s="35" t="s">
        <v>685</v>
      </c>
      <c r="D286" s="116"/>
      <c r="E286" s="175" t="s">
        <v>680</v>
      </c>
      <c r="F286" s="176"/>
      <c r="G286" s="37" t="s">
        <v>686</v>
      </c>
      <c r="H286" s="38"/>
      <c r="I286" s="101">
        <v>5004.3500000000004</v>
      </c>
      <c r="J286" s="100"/>
      <c r="K286" s="95">
        <f t="shared" si="6"/>
        <v>9007.8300000000017</v>
      </c>
    </row>
    <row r="287" spans="1:11" ht="161.5" customHeight="1">
      <c r="A287" s="33">
        <v>274</v>
      </c>
      <c r="B287" s="34">
        <v>1</v>
      </c>
      <c r="C287" s="35" t="s">
        <v>687</v>
      </c>
      <c r="D287" s="116"/>
      <c r="E287" s="175" t="s">
        <v>688</v>
      </c>
      <c r="F287" s="176"/>
      <c r="G287" s="37" t="s">
        <v>672</v>
      </c>
      <c r="H287" s="38"/>
      <c r="I287" s="101">
        <v>2729.35</v>
      </c>
      <c r="J287" s="100"/>
      <c r="K287" s="95">
        <f t="shared" si="6"/>
        <v>4912.83</v>
      </c>
    </row>
    <row r="288" spans="1:11" ht="161.5" customHeight="1">
      <c r="A288" s="33">
        <v>275</v>
      </c>
      <c r="B288" s="34">
        <v>1</v>
      </c>
      <c r="C288" s="35" t="s">
        <v>689</v>
      </c>
      <c r="D288" s="116"/>
      <c r="E288" s="175" t="s">
        <v>688</v>
      </c>
      <c r="F288" s="176"/>
      <c r="G288" s="37" t="s">
        <v>682</v>
      </c>
      <c r="H288" s="38"/>
      <c r="I288" s="101">
        <v>3834.35</v>
      </c>
      <c r="J288" s="100"/>
      <c r="K288" s="95">
        <f t="shared" si="6"/>
        <v>6901.83</v>
      </c>
    </row>
    <row r="289" spans="1:11" ht="161.5" customHeight="1">
      <c r="A289" s="33">
        <v>276</v>
      </c>
      <c r="B289" s="34">
        <v>1</v>
      </c>
      <c r="C289" s="35" t="s">
        <v>690</v>
      </c>
      <c r="D289" s="116"/>
      <c r="E289" s="175" t="s">
        <v>688</v>
      </c>
      <c r="F289" s="176"/>
      <c r="G289" s="37" t="s">
        <v>684</v>
      </c>
      <c r="H289" s="38"/>
      <c r="I289" s="101">
        <v>5069.3500000000004</v>
      </c>
      <c r="J289" s="100"/>
      <c r="K289" s="95">
        <f t="shared" si="6"/>
        <v>9124.8300000000017</v>
      </c>
    </row>
    <row r="290" spans="1:11" ht="161.5" customHeight="1">
      <c r="A290" s="33">
        <v>277</v>
      </c>
      <c r="B290" s="34">
        <v>1</v>
      </c>
      <c r="C290" s="35" t="s">
        <v>691</v>
      </c>
      <c r="D290" s="116"/>
      <c r="E290" s="175" t="s">
        <v>688</v>
      </c>
      <c r="F290" s="176"/>
      <c r="G290" s="37" t="s">
        <v>684</v>
      </c>
      <c r="H290" s="38"/>
      <c r="I290" s="101">
        <v>6239.35</v>
      </c>
      <c r="J290" s="100"/>
      <c r="K290" s="95">
        <f t="shared" si="6"/>
        <v>11230.830000000002</v>
      </c>
    </row>
    <row r="291" spans="1:11" ht="161.5" customHeight="1">
      <c r="A291" s="33">
        <v>278</v>
      </c>
      <c r="B291" s="34">
        <v>1</v>
      </c>
      <c r="C291" s="35" t="s">
        <v>692</v>
      </c>
      <c r="D291" s="116"/>
      <c r="E291" s="175" t="s">
        <v>693</v>
      </c>
      <c r="F291" s="176"/>
      <c r="G291" s="37" t="s">
        <v>694</v>
      </c>
      <c r="H291" s="38"/>
      <c r="I291" s="101">
        <v>1845.35</v>
      </c>
      <c r="J291" s="100"/>
      <c r="K291" s="95">
        <f t="shared" si="6"/>
        <v>3321.63</v>
      </c>
    </row>
    <row r="292" spans="1:11" ht="161.5" customHeight="1">
      <c r="A292" s="33">
        <v>279</v>
      </c>
      <c r="B292" s="34">
        <v>1</v>
      </c>
      <c r="C292" s="35" t="s">
        <v>695</v>
      </c>
      <c r="D292" s="116"/>
      <c r="E292" s="175" t="s">
        <v>693</v>
      </c>
      <c r="F292" s="176"/>
      <c r="G292" s="37" t="s">
        <v>696</v>
      </c>
      <c r="H292" s="38"/>
      <c r="I292" s="101">
        <v>2495.35</v>
      </c>
      <c r="J292" s="100"/>
      <c r="K292" s="95">
        <f t="shared" ref="K292:K293" si="7">I292*1.8</f>
        <v>4491.63</v>
      </c>
    </row>
    <row r="293" spans="1:11" ht="161.5" customHeight="1">
      <c r="A293" s="33">
        <v>280</v>
      </c>
      <c r="B293" s="34">
        <v>1</v>
      </c>
      <c r="C293" s="35" t="s">
        <v>697</v>
      </c>
      <c r="D293" s="116"/>
      <c r="E293" s="175" t="s">
        <v>693</v>
      </c>
      <c r="F293" s="176"/>
      <c r="G293" s="37" t="s">
        <v>698</v>
      </c>
      <c r="H293" s="38"/>
      <c r="I293" s="101">
        <v>3145.35</v>
      </c>
      <c r="J293" s="100"/>
      <c r="K293" s="95">
        <f t="shared" si="7"/>
        <v>5661.63</v>
      </c>
    </row>
    <row r="294" spans="1:11">
      <c r="A294" s="164" t="s">
        <v>16</v>
      </c>
      <c r="B294" s="165"/>
      <c r="C294" s="165"/>
      <c r="D294" s="165"/>
      <c r="E294" s="165"/>
      <c r="F294" s="165"/>
      <c r="G294" s="165"/>
      <c r="H294" s="165"/>
      <c r="I294" s="165"/>
      <c r="J294" s="165"/>
      <c r="K294" s="165"/>
    </row>
    <row r="297" spans="1:11" ht="15" customHeight="1"/>
    <row r="303" spans="1:11" ht="15" customHeight="1"/>
    <row r="309" ht="15" customHeight="1"/>
    <row r="315" ht="15" customHeight="1"/>
    <row r="317" ht="15" customHeight="1"/>
    <row r="323" ht="15" customHeight="1"/>
    <row r="329" ht="15" customHeight="1"/>
    <row r="335" ht="15" customHeight="1"/>
    <row r="341" ht="15" customHeight="1"/>
    <row r="347" ht="15" customHeight="1"/>
    <row r="353" ht="15" customHeight="1"/>
    <row r="359" ht="15" customHeight="1"/>
    <row r="365" ht="15" customHeight="1"/>
    <row r="371" ht="15" customHeight="1"/>
    <row r="377" ht="15" customHeight="1"/>
    <row r="383" ht="15" customHeight="1"/>
    <row r="389" ht="15" customHeight="1"/>
    <row r="395" ht="15" customHeight="1"/>
    <row r="401" ht="15" customHeight="1"/>
    <row r="407" ht="15" customHeight="1"/>
    <row r="413" ht="15" customHeight="1"/>
    <row r="419" ht="15" customHeight="1"/>
    <row r="421" ht="15" customHeight="1"/>
    <row r="427" ht="15" customHeight="1"/>
    <row r="430" ht="3.75" customHeight="1"/>
    <row r="432" ht="15" customHeight="1"/>
    <row r="433" ht="15" customHeight="1"/>
    <row r="434" ht="15" customHeight="1"/>
    <row r="435" ht="15" customHeight="1"/>
    <row r="436" ht="15" customHeight="1"/>
    <row r="437" ht="15" customHeight="1"/>
    <row r="439" ht="15" customHeight="1"/>
    <row r="445" ht="15" customHeight="1"/>
    <row r="451" ht="15" customHeight="1"/>
    <row r="457" ht="15" customHeight="1"/>
    <row r="463" ht="15" customHeight="1"/>
    <row r="469" ht="15" customHeight="1"/>
    <row r="475" ht="15" customHeight="1"/>
    <row r="481" ht="15" customHeight="1"/>
    <row r="487" ht="15" customHeight="1"/>
    <row r="493" ht="15" customHeight="1"/>
    <row r="499" ht="15" customHeight="1"/>
    <row r="505" ht="15" customHeight="1"/>
    <row r="511" ht="15" customHeight="1"/>
    <row r="517" ht="15" customHeight="1"/>
    <row r="523" ht="15" customHeight="1"/>
    <row r="529" ht="15" customHeight="1"/>
    <row r="535" ht="15" customHeight="1"/>
    <row r="541" ht="15" customHeight="1"/>
    <row r="547" ht="15" customHeight="1"/>
    <row r="553" ht="15" customHeight="1"/>
    <row r="559" ht="15" customHeight="1"/>
    <row r="565" ht="15" customHeight="1"/>
    <row r="566" ht="15" customHeight="1"/>
    <row r="577" ht="15" customHeight="1"/>
    <row r="579" ht="15" customHeight="1"/>
    <row r="580" ht="15" customHeight="1"/>
    <row r="581" ht="15" customHeight="1"/>
    <row r="582" ht="15" customHeight="1"/>
  </sheetData>
  <mergeCells count="289">
    <mergeCell ref="E262:F262"/>
    <mergeCell ref="E263:F263"/>
    <mergeCell ref="E253:F253"/>
    <mergeCell ref="E254:F254"/>
    <mergeCell ref="E255:F255"/>
    <mergeCell ref="E256:F256"/>
    <mergeCell ref="E257:F257"/>
    <mergeCell ref="E258:F258"/>
    <mergeCell ref="E259:F259"/>
    <mergeCell ref="E260:F260"/>
    <mergeCell ref="E261:F261"/>
    <mergeCell ref="E244:F244"/>
    <mergeCell ref="E245:F245"/>
    <mergeCell ref="E246:F246"/>
    <mergeCell ref="E247:F247"/>
    <mergeCell ref="E248:F248"/>
    <mergeCell ref="E249:F249"/>
    <mergeCell ref="E250:F250"/>
    <mergeCell ref="E251:F251"/>
    <mergeCell ref="E252:F252"/>
    <mergeCell ref="E235:F235"/>
    <mergeCell ref="E236:F236"/>
    <mergeCell ref="E237:F237"/>
    <mergeCell ref="E238:F238"/>
    <mergeCell ref="E239:F239"/>
    <mergeCell ref="E240:F240"/>
    <mergeCell ref="E241:F241"/>
    <mergeCell ref="E242:F242"/>
    <mergeCell ref="E243:F243"/>
    <mergeCell ref="E196:F196"/>
    <mergeCell ref="E197:F197"/>
    <mergeCell ref="E198:F198"/>
    <mergeCell ref="E199:F199"/>
    <mergeCell ref="E187:F187"/>
    <mergeCell ref="E188:F188"/>
    <mergeCell ref="E189:F189"/>
    <mergeCell ref="E190:F190"/>
    <mergeCell ref="E191:F191"/>
    <mergeCell ref="E192:F192"/>
    <mergeCell ref="E193:F193"/>
    <mergeCell ref="E194:F194"/>
    <mergeCell ref="E195:F195"/>
    <mergeCell ref="E150:F150"/>
    <mergeCell ref="E151:F151"/>
    <mergeCell ref="E152:F152"/>
    <mergeCell ref="E153:F153"/>
    <mergeCell ref="E154:F154"/>
    <mergeCell ref="E141:F141"/>
    <mergeCell ref="E142:F142"/>
    <mergeCell ref="E143:F143"/>
    <mergeCell ref="E144:F144"/>
    <mergeCell ref="E145:F145"/>
    <mergeCell ref="E146:F146"/>
    <mergeCell ref="E147:F147"/>
    <mergeCell ref="E148:F148"/>
    <mergeCell ref="E149:F149"/>
    <mergeCell ref="E132:F132"/>
    <mergeCell ref="E133:F133"/>
    <mergeCell ref="E134:F134"/>
    <mergeCell ref="E135:F135"/>
    <mergeCell ref="E136:F136"/>
    <mergeCell ref="E137:F137"/>
    <mergeCell ref="E138:F138"/>
    <mergeCell ref="E139:F139"/>
    <mergeCell ref="E140:F140"/>
    <mergeCell ref="E123:F123"/>
    <mergeCell ref="E124:F124"/>
    <mergeCell ref="E125:F125"/>
    <mergeCell ref="E126:F126"/>
    <mergeCell ref="E127:F127"/>
    <mergeCell ref="E128:F128"/>
    <mergeCell ref="E129:F129"/>
    <mergeCell ref="E130:F130"/>
    <mergeCell ref="E131:F131"/>
    <mergeCell ref="E114:F114"/>
    <mergeCell ref="E115:F115"/>
    <mergeCell ref="E116:F116"/>
    <mergeCell ref="E117:F117"/>
    <mergeCell ref="E118:F118"/>
    <mergeCell ref="E119:F119"/>
    <mergeCell ref="E120:F120"/>
    <mergeCell ref="E121:F121"/>
    <mergeCell ref="E122:F122"/>
    <mergeCell ref="E11:F11"/>
    <mergeCell ref="E12:F12"/>
    <mergeCell ref="H12:I12"/>
    <mergeCell ref="H14:I14"/>
    <mergeCell ref="E16:F16"/>
    <mergeCell ref="E17:F17"/>
    <mergeCell ref="F4:I4"/>
    <mergeCell ref="F5:I5"/>
    <mergeCell ref="E6:I6"/>
    <mergeCell ref="G7:I7"/>
    <mergeCell ref="G8:I8"/>
    <mergeCell ref="G9:I9"/>
    <mergeCell ref="E24:F24"/>
    <mergeCell ref="E25:F25"/>
    <mergeCell ref="E26:F26"/>
    <mergeCell ref="E27:F27"/>
    <mergeCell ref="E28:F28"/>
    <mergeCell ref="E29:F29"/>
    <mergeCell ref="E18:F18"/>
    <mergeCell ref="E19:F19"/>
    <mergeCell ref="E20:F20"/>
    <mergeCell ref="E21:F21"/>
    <mergeCell ref="E22:F22"/>
    <mergeCell ref="E23:F23"/>
    <mergeCell ref="E36:F36"/>
    <mergeCell ref="E37:F37"/>
    <mergeCell ref="E38:F38"/>
    <mergeCell ref="E39:F39"/>
    <mergeCell ref="E40:F40"/>
    <mergeCell ref="E41:F41"/>
    <mergeCell ref="E30:F30"/>
    <mergeCell ref="E31:F31"/>
    <mergeCell ref="E32:F32"/>
    <mergeCell ref="E33:F33"/>
    <mergeCell ref="E34:F34"/>
    <mergeCell ref="E35:F35"/>
    <mergeCell ref="E42:F42"/>
    <mergeCell ref="E43:F43"/>
    <mergeCell ref="E44:F44"/>
    <mergeCell ref="E45:F45"/>
    <mergeCell ref="E46:F46"/>
    <mergeCell ref="E47:F47"/>
    <mergeCell ref="E112:F112"/>
    <mergeCell ref="E56:F56"/>
    <mergeCell ref="E57:F57"/>
    <mergeCell ref="E58:F58"/>
    <mergeCell ref="E59:F59"/>
    <mergeCell ref="E60:F60"/>
    <mergeCell ref="E61:F61"/>
    <mergeCell ref="E48:F48"/>
    <mergeCell ref="E49:F49"/>
    <mergeCell ref="E50:F50"/>
    <mergeCell ref="E51:F51"/>
    <mergeCell ref="E68:F68"/>
    <mergeCell ref="E62:F62"/>
    <mergeCell ref="E63:F63"/>
    <mergeCell ref="E64:F64"/>
    <mergeCell ref="E65:F65"/>
    <mergeCell ref="E66:F66"/>
    <mergeCell ref="E67:F67"/>
    <mergeCell ref="A294:K294"/>
    <mergeCell ref="E52:F52"/>
    <mergeCell ref="E53:F53"/>
    <mergeCell ref="E54:F54"/>
    <mergeCell ref="E55:F55"/>
    <mergeCell ref="E74:F74"/>
    <mergeCell ref="E75:F75"/>
    <mergeCell ref="E76:F76"/>
    <mergeCell ref="E77:F77"/>
    <mergeCell ref="E78:F78"/>
    <mergeCell ref="E79:F79"/>
    <mergeCell ref="E69:F69"/>
    <mergeCell ref="E70:F70"/>
    <mergeCell ref="E71:F71"/>
    <mergeCell ref="E72:F72"/>
    <mergeCell ref="E73:F73"/>
    <mergeCell ref="E86:F86"/>
    <mergeCell ref="E87:F87"/>
    <mergeCell ref="E88:F88"/>
    <mergeCell ref="E89:F89"/>
    <mergeCell ref="E90:F90"/>
    <mergeCell ref="E91:F91"/>
    <mergeCell ref="E80:F80"/>
    <mergeCell ref="E81:F81"/>
    <mergeCell ref="E82:F82"/>
    <mergeCell ref="E83:F83"/>
    <mergeCell ref="E84:F84"/>
    <mergeCell ref="E85:F85"/>
    <mergeCell ref="E98:F98"/>
    <mergeCell ref="E99:F99"/>
    <mergeCell ref="E100:F100"/>
    <mergeCell ref="E101:F101"/>
    <mergeCell ref="E102:F102"/>
    <mergeCell ref="E103:F103"/>
    <mergeCell ref="E92:F92"/>
    <mergeCell ref="E93:F93"/>
    <mergeCell ref="E94:F94"/>
    <mergeCell ref="E95:F95"/>
    <mergeCell ref="E96:F96"/>
    <mergeCell ref="E97:F97"/>
    <mergeCell ref="E113:F113"/>
    <mergeCell ref="E110:F110"/>
    <mergeCell ref="E111:F111"/>
    <mergeCell ref="E104:F104"/>
    <mergeCell ref="E105:F105"/>
    <mergeCell ref="E106:F106"/>
    <mergeCell ref="E107:F107"/>
    <mergeCell ref="E108:F108"/>
    <mergeCell ref="E109:F109"/>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82:F182"/>
    <mergeCell ref="E183:F183"/>
    <mergeCell ref="E184:F184"/>
    <mergeCell ref="E185:F185"/>
    <mergeCell ref="E186:F186"/>
    <mergeCell ref="E173:F173"/>
    <mergeCell ref="E174:F174"/>
    <mergeCell ref="E175:F175"/>
    <mergeCell ref="E176:F176"/>
    <mergeCell ref="E177:F177"/>
    <mergeCell ref="E178:F178"/>
    <mergeCell ref="E179:F179"/>
    <mergeCell ref="E180:F180"/>
    <mergeCell ref="E181:F181"/>
    <mergeCell ref="E200:F200"/>
    <mergeCell ref="E201:F201"/>
    <mergeCell ref="E202:F202"/>
    <mergeCell ref="E203:F203"/>
    <mergeCell ref="E204:F204"/>
    <mergeCell ref="E205:F205"/>
    <mergeCell ref="E206:F206"/>
    <mergeCell ref="E207:F207"/>
    <mergeCell ref="E208:F208"/>
    <mergeCell ref="E215:F215"/>
    <mergeCell ref="E216:F216"/>
    <mergeCell ref="E217:F217"/>
    <mergeCell ref="E209:F209"/>
    <mergeCell ref="E210:F210"/>
    <mergeCell ref="E211:F211"/>
    <mergeCell ref="E212:F212"/>
    <mergeCell ref="E213:F213"/>
    <mergeCell ref="E214:F214"/>
    <mergeCell ref="E233:F233"/>
    <mergeCell ref="E234:F234"/>
    <mergeCell ref="E218:F218"/>
    <mergeCell ref="E219:F219"/>
    <mergeCell ref="E220:F220"/>
    <mergeCell ref="E221:F221"/>
    <mergeCell ref="E222:F222"/>
    <mergeCell ref="E223:F223"/>
    <mergeCell ref="E227:F227"/>
    <mergeCell ref="E228:F228"/>
    <mergeCell ref="E229:F229"/>
    <mergeCell ref="E230:F230"/>
    <mergeCell ref="E231:F231"/>
    <mergeCell ref="E232:F232"/>
    <mergeCell ref="E224:F224"/>
    <mergeCell ref="E225:F225"/>
    <mergeCell ref="E226:F226"/>
    <mergeCell ref="E264:F264"/>
    <mergeCell ref="E265:F265"/>
    <mergeCell ref="E266:F266"/>
    <mergeCell ref="E267:F267"/>
    <mergeCell ref="E268:F268"/>
    <mergeCell ref="E269:F269"/>
    <mergeCell ref="E270:F270"/>
    <mergeCell ref="E271:F271"/>
    <mergeCell ref="E272:F272"/>
    <mergeCell ref="E273:F273"/>
    <mergeCell ref="E274:F274"/>
    <mergeCell ref="E275:F275"/>
    <mergeCell ref="E276:F276"/>
    <mergeCell ref="E277:F277"/>
    <mergeCell ref="E278:F278"/>
    <mergeCell ref="E279:F279"/>
    <mergeCell ref="E280:F280"/>
    <mergeCell ref="E281:F281"/>
    <mergeCell ref="E291:F291"/>
    <mergeCell ref="E292:F292"/>
    <mergeCell ref="E293:F293"/>
    <mergeCell ref="E282:F282"/>
    <mergeCell ref="E283:F283"/>
    <mergeCell ref="E284:F284"/>
    <mergeCell ref="E285:F285"/>
    <mergeCell ref="E286:F286"/>
    <mergeCell ref="E287:F287"/>
    <mergeCell ref="E288:F288"/>
    <mergeCell ref="E289:F289"/>
    <mergeCell ref="E290:F290"/>
  </mergeCells>
  <phoneticPr fontId="41" type="noConversion"/>
  <printOptions horizontalCentered="1"/>
  <pageMargins left="0.25" right="0.25" top="0.75" bottom="0.75" header="0.3" footer="0.3"/>
  <pageSetup scale="72" fitToHeight="0" orientation="portrait" r:id="rId1"/>
  <headerFooter>
    <oddFooter>&amp;C&amp;P/&amp;N</oddFooter>
  </headerFooter>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CBDB-C815-4151-8BF8-402E954DC64A}">
  <sheetPr>
    <tabColor theme="4"/>
    <pageSetUpPr fitToPage="1"/>
  </sheetPr>
  <dimension ref="A1:O685"/>
  <sheetViews>
    <sheetView zoomScale="90" zoomScaleNormal="90" zoomScaleSheetLayoutView="90" workbookViewId="0">
      <selection activeCell="O17" sqref="O17"/>
    </sheetView>
  </sheetViews>
  <sheetFormatPr baseColWidth="10" defaultColWidth="11.453125" defaultRowHeight="14.5"/>
  <cols>
    <col min="1" max="1" width="7.26953125" style="4" customWidth="1"/>
    <col min="2" max="2" width="8.26953125" style="4" customWidth="1"/>
    <col min="3" max="3" width="16.1796875" style="4" customWidth="1"/>
    <col min="4" max="4" width="28.7265625" style="4" customWidth="1"/>
    <col min="5" max="5" width="22.26953125" style="4" customWidth="1"/>
    <col min="6" max="6" width="13.54296875" style="4" customWidth="1"/>
    <col min="7" max="7" width="8.453125" style="4" customWidth="1"/>
    <col min="8" max="8" width="12.453125" style="4" customWidth="1"/>
    <col min="9" max="9" width="9.7265625" style="4" hidden="1" customWidth="1"/>
    <col min="10" max="10" width="10.7265625" style="4" customWidth="1"/>
    <col min="11" max="11" width="1.26953125" style="4" customWidth="1"/>
    <col min="12" max="12" width="11" style="4" customWidth="1"/>
    <col min="13" max="14" width="0" style="4" hidden="1" customWidth="1"/>
    <col min="15" max="16384" width="11.453125" style="4"/>
  </cols>
  <sheetData>
    <row r="1" spans="1:14" ht="45" customHeight="1">
      <c r="A1" s="1"/>
      <c r="B1" s="2"/>
      <c r="C1" s="2"/>
      <c r="D1" s="2"/>
      <c r="E1" s="2"/>
      <c r="F1" s="2"/>
      <c r="G1" s="2"/>
      <c r="H1" s="2"/>
      <c r="I1" s="2"/>
      <c r="J1" s="2"/>
    </row>
    <row r="2" spans="1:14" ht="6.75" customHeight="1">
      <c r="A2" s="5"/>
      <c r="B2" s="5"/>
      <c r="C2" s="5"/>
      <c r="D2" s="5"/>
      <c r="E2" s="5"/>
      <c r="F2" s="5"/>
      <c r="G2" s="5"/>
      <c r="H2" s="5"/>
      <c r="I2" s="5"/>
      <c r="J2" s="5"/>
      <c r="K2" s="5"/>
      <c r="L2" s="5"/>
    </row>
    <row r="3" spans="1:14" ht="15" customHeight="1">
      <c r="A3" s="7"/>
      <c r="B3" s="7"/>
      <c r="C3" s="7"/>
      <c r="D3" s="7"/>
      <c r="E3" s="7"/>
      <c r="F3" s="7"/>
      <c r="G3" s="7"/>
      <c r="H3" s="7"/>
      <c r="I3" s="7"/>
      <c r="J3" s="7"/>
    </row>
    <row r="4" spans="1:14" ht="22.5" customHeight="1">
      <c r="A4" s="9"/>
      <c r="B4" s="9"/>
      <c r="C4" s="9"/>
      <c r="D4" s="9"/>
      <c r="E4" s="10"/>
      <c r="F4" s="189"/>
      <c r="G4" s="189"/>
      <c r="H4" s="189"/>
      <c r="I4" s="189"/>
      <c r="J4" s="189"/>
      <c r="L4" s="11"/>
    </row>
    <row r="5" spans="1:14" ht="18" customHeight="1">
      <c r="A5" s="12"/>
      <c r="B5" s="13"/>
      <c r="C5" s="14"/>
      <c r="D5" s="15"/>
      <c r="E5" s="16"/>
      <c r="F5" s="190"/>
      <c r="G5" s="190"/>
      <c r="H5" s="190"/>
      <c r="I5" s="190"/>
      <c r="J5" s="190"/>
      <c r="L5" s="13"/>
    </row>
    <row r="6" spans="1:14" ht="21" customHeight="1">
      <c r="E6" s="171"/>
      <c r="F6" s="171"/>
      <c r="G6" s="171"/>
      <c r="H6" s="171"/>
      <c r="I6" s="171"/>
      <c r="J6" s="171"/>
    </row>
    <row r="7" spans="1:14" ht="18.75" customHeight="1">
      <c r="E7" s="10"/>
      <c r="F7" s="10"/>
      <c r="G7" s="191"/>
      <c r="H7" s="191"/>
      <c r="I7" s="191"/>
      <c r="J7" s="191"/>
    </row>
    <row r="8" spans="1:14" ht="18.5">
      <c r="E8" s="18"/>
      <c r="F8" s="19"/>
      <c r="G8" s="192"/>
      <c r="H8" s="192"/>
      <c r="I8" s="192"/>
      <c r="J8" s="192"/>
    </row>
    <row r="9" spans="1:14" ht="18.75" customHeight="1">
      <c r="E9" s="19"/>
      <c r="F9" s="19"/>
      <c r="G9" s="193"/>
      <c r="H9" s="193"/>
      <c r="I9" s="193"/>
      <c r="J9" s="193"/>
      <c r="L9" s="20"/>
    </row>
    <row r="10" spans="1:14" ht="18" customHeight="1">
      <c r="J10" s="21"/>
    </row>
    <row r="11" spans="1:14" ht="15" customHeight="1">
      <c r="A11" s="22"/>
      <c r="B11" s="22"/>
      <c r="C11" s="22"/>
      <c r="D11" s="22"/>
      <c r="E11" s="196"/>
      <c r="F11" s="196"/>
      <c r="G11" s="13"/>
    </row>
    <row r="12" spans="1:14" s="24" customFormat="1" ht="1.5" customHeight="1">
      <c r="A12" s="22"/>
      <c r="B12" s="22"/>
      <c r="C12" s="22"/>
      <c r="D12" s="22"/>
      <c r="E12" s="196"/>
      <c r="F12" s="196"/>
      <c r="G12" s="23"/>
      <c r="H12" s="167"/>
      <c r="I12" s="167"/>
      <c r="J12" s="167"/>
    </row>
    <row r="13" spans="1:14" ht="7.5" hidden="1" customHeight="1">
      <c r="A13" s="22"/>
      <c r="B13" s="22"/>
      <c r="C13" s="22"/>
      <c r="D13" s="22"/>
      <c r="E13" s="25"/>
      <c r="F13" s="25"/>
      <c r="G13" s="25"/>
      <c r="H13" s="25"/>
      <c r="I13" s="25"/>
      <c r="J13" s="25"/>
    </row>
    <row r="14" spans="1:14" ht="21.75" hidden="1" customHeight="1">
      <c r="A14" s="22"/>
      <c r="B14" s="22"/>
      <c r="C14" s="22"/>
      <c r="D14" s="22"/>
      <c r="E14" s="26"/>
      <c r="F14" s="27"/>
      <c r="G14" s="28"/>
      <c r="H14" s="168"/>
      <c r="I14" s="168"/>
      <c r="J14" s="168"/>
    </row>
    <row r="15" spans="1:14" ht="6" customHeight="1">
      <c r="A15" s="25"/>
      <c r="B15" s="25"/>
      <c r="C15" s="25"/>
      <c r="D15" s="25"/>
      <c r="E15" s="25"/>
      <c r="F15" s="25"/>
      <c r="G15" s="25"/>
      <c r="H15" s="25"/>
      <c r="I15" s="25"/>
      <c r="J15" s="25"/>
    </row>
    <row r="16" spans="1:14" s="24" customFormat="1" ht="21">
      <c r="A16" s="29" t="s">
        <v>0</v>
      </c>
      <c r="B16" s="29" t="s">
        <v>1</v>
      </c>
      <c r="C16" s="29" t="s">
        <v>2</v>
      </c>
      <c r="D16" s="69" t="s">
        <v>17</v>
      </c>
      <c r="E16" s="187" t="s">
        <v>18</v>
      </c>
      <c r="F16" s="188"/>
      <c r="G16" s="29" t="s">
        <v>19</v>
      </c>
      <c r="H16" s="31" t="s">
        <v>4</v>
      </c>
      <c r="I16" s="31"/>
      <c r="J16" s="31" t="s">
        <v>5</v>
      </c>
      <c r="K16" s="32"/>
      <c r="L16" s="31" t="s">
        <v>6</v>
      </c>
      <c r="M16" s="24" t="s">
        <v>699</v>
      </c>
      <c r="N16" s="24" t="s">
        <v>700</v>
      </c>
    </row>
    <row r="17" spans="1:14" customFormat="1" ht="148.15" customHeight="1">
      <c r="A17" s="33">
        <v>1</v>
      </c>
      <c r="B17" s="34">
        <v>1</v>
      </c>
      <c r="C17" s="70" t="s">
        <v>701</v>
      </c>
      <c r="D17" s="71"/>
      <c r="E17" s="194" t="s">
        <v>702</v>
      </c>
      <c r="F17" s="194"/>
      <c r="G17" s="37" t="s">
        <v>703</v>
      </c>
      <c r="H17" s="38" t="s">
        <v>704</v>
      </c>
      <c r="I17" s="38"/>
      <c r="J17" s="39">
        <v>3492</v>
      </c>
      <c r="K17" s="32"/>
      <c r="L17" s="39">
        <f t="shared" ref="L17:L74" si="0">J17*1.8</f>
        <v>6285.6</v>
      </c>
      <c r="M17" s="147">
        <v>3492</v>
      </c>
      <c r="N17">
        <f>M17*1.8</f>
        <v>6285.6</v>
      </c>
    </row>
    <row r="18" spans="1:14" customFormat="1" ht="153.75" customHeight="1">
      <c r="A18" s="33">
        <v>2</v>
      </c>
      <c r="B18" s="34">
        <v>1</v>
      </c>
      <c r="C18" s="70" t="s">
        <v>705</v>
      </c>
      <c r="D18" s="71"/>
      <c r="E18" s="194" t="s">
        <v>706</v>
      </c>
      <c r="F18" s="194"/>
      <c r="G18" s="37" t="s">
        <v>707</v>
      </c>
      <c r="H18" s="38" t="s">
        <v>704</v>
      </c>
      <c r="I18" s="38"/>
      <c r="J18" s="39">
        <v>3294</v>
      </c>
      <c r="K18" s="32"/>
      <c r="L18" s="39">
        <f t="shared" si="0"/>
        <v>5929.2</v>
      </c>
      <c r="M18" s="147">
        <v>3294</v>
      </c>
      <c r="N18">
        <f t="shared" ref="N18:N23" si="1">M18*1.8</f>
        <v>5929.2</v>
      </c>
    </row>
    <row r="19" spans="1:14" customFormat="1" ht="134.5" customHeight="1">
      <c r="A19" s="33">
        <v>3</v>
      </c>
      <c r="B19" s="34">
        <v>1</v>
      </c>
      <c r="C19" s="70" t="s">
        <v>708</v>
      </c>
      <c r="D19" s="139"/>
      <c r="E19" s="194" t="s">
        <v>709</v>
      </c>
      <c r="F19" s="194"/>
      <c r="G19" s="37" t="s">
        <v>707</v>
      </c>
      <c r="H19" s="38" t="s">
        <v>704</v>
      </c>
      <c r="I19" s="137"/>
      <c r="J19" s="39">
        <v>3312</v>
      </c>
      <c r="K19" s="32"/>
      <c r="L19" s="39">
        <f t="shared" si="0"/>
        <v>5961.6</v>
      </c>
      <c r="M19" s="147">
        <v>3312</v>
      </c>
      <c r="N19">
        <f t="shared" si="1"/>
        <v>5961.6</v>
      </c>
    </row>
    <row r="20" spans="1:14" customFormat="1" ht="165.75" customHeight="1">
      <c r="A20" s="33">
        <v>4</v>
      </c>
      <c r="B20" s="34">
        <v>1</v>
      </c>
      <c r="C20" s="70" t="s">
        <v>710</v>
      </c>
      <c r="D20" s="139"/>
      <c r="E20" s="194" t="s">
        <v>702</v>
      </c>
      <c r="F20" s="194"/>
      <c r="G20" s="37" t="s">
        <v>711</v>
      </c>
      <c r="H20" s="38" t="s">
        <v>704</v>
      </c>
      <c r="I20" s="140"/>
      <c r="J20" s="39">
        <v>3492</v>
      </c>
      <c r="K20" s="32"/>
      <c r="L20" s="39">
        <f t="shared" si="0"/>
        <v>6285.6</v>
      </c>
      <c r="M20" s="147">
        <v>3492</v>
      </c>
      <c r="N20">
        <f t="shared" si="1"/>
        <v>6285.6</v>
      </c>
    </row>
    <row r="21" spans="1:14" customFormat="1" ht="153.75" customHeight="1">
      <c r="A21" s="33">
        <v>5</v>
      </c>
      <c r="B21" s="34">
        <v>1</v>
      </c>
      <c r="C21" s="70" t="s">
        <v>712</v>
      </c>
      <c r="D21" s="139"/>
      <c r="E21" s="194" t="s">
        <v>713</v>
      </c>
      <c r="F21" s="194"/>
      <c r="G21" s="37" t="s">
        <v>707</v>
      </c>
      <c r="H21" s="38" t="s">
        <v>704</v>
      </c>
      <c r="I21" s="140"/>
      <c r="J21" s="39">
        <v>3294</v>
      </c>
      <c r="K21" s="141"/>
      <c r="L21" s="39">
        <f t="shared" si="0"/>
        <v>5929.2</v>
      </c>
      <c r="M21" s="148">
        <v>3294</v>
      </c>
      <c r="N21">
        <f t="shared" si="1"/>
        <v>5929.2</v>
      </c>
    </row>
    <row r="22" spans="1:14" customFormat="1" ht="153.75" customHeight="1">
      <c r="A22" s="33">
        <v>6</v>
      </c>
      <c r="B22" s="34">
        <v>1</v>
      </c>
      <c r="C22" s="70" t="s">
        <v>714</v>
      </c>
      <c r="D22" s="139"/>
      <c r="E22" s="194" t="s">
        <v>715</v>
      </c>
      <c r="F22" s="194"/>
      <c r="G22" s="37" t="s">
        <v>707</v>
      </c>
      <c r="H22" s="38" t="s">
        <v>704</v>
      </c>
      <c r="I22" s="140"/>
      <c r="J22" s="39">
        <v>3492</v>
      </c>
      <c r="K22" s="141"/>
      <c r="L22" s="39">
        <f t="shared" si="0"/>
        <v>6285.6</v>
      </c>
      <c r="M22" s="149">
        <v>3312</v>
      </c>
      <c r="N22" s="149">
        <f t="shared" si="1"/>
        <v>5961.6</v>
      </c>
    </row>
    <row r="23" spans="1:14" customFormat="1" ht="153.75" customHeight="1">
      <c r="A23" s="33">
        <v>7</v>
      </c>
      <c r="B23" s="34">
        <v>1</v>
      </c>
      <c r="C23" s="70" t="s">
        <v>716</v>
      </c>
      <c r="D23" s="139"/>
      <c r="E23" s="194" t="s">
        <v>717</v>
      </c>
      <c r="F23" s="194"/>
      <c r="G23" s="37" t="s">
        <v>718</v>
      </c>
      <c r="H23" s="140" t="s">
        <v>704</v>
      </c>
      <c r="I23" s="140"/>
      <c r="J23" s="39">
        <v>3960</v>
      </c>
      <c r="K23" s="141"/>
      <c r="L23" s="39">
        <f t="shared" si="0"/>
        <v>7128</v>
      </c>
      <c r="M23" s="148">
        <v>3960</v>
      </c>
      <c r="N23" s="148">
        <f t="shared" si="1"/>
        <v>7128</v>
      </c>
    </row>
    <row r="24" spans="1:14" customFormat="1" ht="153.75" customHeight="1">
      <c r="A24" s="33">
        <v>8</v>
      </c>
      <c r="B24" s="34">
        <v>1</v>
      </c>
      <c r="C24" s="70" t="s">
        <v>719</v>
      </c>
      <c r="D24" s="71"/>
      <c r="E24" s="194" t="s">
        <v>720</v>
      </c>
      <c r="F24" s="194"/>
      <c r="G24" s="37" t="s">
        <v>707</v>
      </c>
      <c r="H24" s="38" t="s">
        <v>704</v>
      </c>
      <c r="I24" s="38"/>
      <c r="J24" s="39">
        <v>3702</v>
      </c>
      <c r="K24" s="32"/>
      <c r="L24" s="39">
        <f t="shared" si="0"/>
        <v>6663.6</v>
      </c>
      <c r="M24" s="148">
        <v>3702</v>
      </c>
      <c r="N24" s="148">
        <f t="shared" ref="N24:N33" si="2">M24*1.8</f>
        <v>6663.6</v>
      </c>
    </row>
    <row r="25" spans="1:14" customFormat="1" ht="153.75" customHeight="1">
      <c r="A25" s="33">
        <v>9</v>
      </c>
      <c r="B25" s="34">
        <v>1</v>
      </c>
      <c r="C25" s="70" t="s">
        <v>721</v>
      </c>
      <c r="D25" s="71"/>
      <c r="E25" s="194" t="s">
        <v>722</v>
      </c>
      <c r="F25" s="194"/>
      <c r="G25" s="37" t="s">
        <v>707</v>
      </c>
      <c r="H25" s="38" t="s">
        <v>704</v>
      </c>
      <c r="I25" s="38"/>
      <c r="J25" s="39">
        <v>3816</v>
      </c>
      <c r="K25" s="32"/>
      <c r="L25" s="39">
        <f t="shared" si="0"/>
        <v>6868.8</v>
      </c>
      <c r="M25" s="148">
        <v>3816</v>
      </c>
      <c r="N25" s="148">
        <f t="shared" si="2"/>
        <v>6868.8</v>
      </c>
    </row>
    <row r="26" spans="1:14" customFormat="1" ht="153.75" customHeight="1">
      <c r="A26" s="33">
        <v>10</v>
      </c>
      <c r="B26" s="34">
        <v>1</v>
      </c>
      <c r="C26" s="70" t="s">
        <v>723</v>
      </c>
      <c r="D26" s="72"/>
      <c r="E26" s="194" t="s">
        <v>724</v>
      </c>
      <c r="F26" s="194"/>
      <c r="G26" s="37" t="s">
        <v>707</v>
      </c>
      <c r="H26" s="38" t="s">
        <v>704</v>
      </c>
      <c r="I26" s="38"/>
      <c r="J26" s="39">
        <v>3792</v>
      </c>
      <c r="K26" s="32"/>
      <c r="L26" s="39">
        <f t="shared" si="0"/>
        <v>6825.6</v>
      </c>
      <c r="M26" s="148">
        <v>3792</v>
      </c>
      <c r="N26" s="148">
        <f t="shared" si="2"/>
        <v>6825.6</v>
      </c>
    </row>
    <row r="27" spans="1:14" customFormat="1" ht="196.15" customHeight="1">
      <c r="A27" s="33">
        <v>11</v>
      </c>
      <c r="B27" s="34">
        <v>1</v>
      </c>
      <c r="C27" s="70" t="s">
        <v>725</v>
      </c>
      <c r="D27" s="142"/>
      <c r="E27" s="194" t="s">
        <v>726</v>
      </c>
      <c r="F27" s="194"/>
      <c r="G27" s="37" t="s">
        <v>727</v>
      </c>
      <c r="H27" s="38" t="s">
        <v>728</v>
      </c>
      <c r="I27" s="140"/>
      <c r="J27" s="39">
        <v>1851</v>
      </c>
      <c r="K27" s="32"/>
      <c r="L27" s="39">
        <f t="shared" si="0"/>
        <v>3331.8</v>
      </c>
      <c r="M27" s="148">
        <v>1851</v>
      </c>
      <c r="N27" s="148">
        <f t="shared" si="2"/>
        <v>3331.8</v>
      </c>
    </row>
    <row r="28" spans="1:14" customFormat="1" ht="196.15" customHeight="1">
      <c r="A28" s="33">
        <v>12</v>
      </c>
      <c r="B28" s="34">
        <v>1</v>
      </c>
      <c r="C28" s="70" t="s">
        <v>729</v>
      </c>
      <c r="D28" s="142"/>
      <c r="E28" s="194" t="s">
        <v>730</v>
      </c>
      <c r="F28" s="194"/>
      <c r="G28" s="37" t="s">
        <v>727</v>
      </c>
      <c r="H28" s="38" t="s">
        <v>728</v>
      </c>
      <c r="I28" s="140"/>
      <c r="J28" s="39">
        <v>2334</v>
      </c>
      <c r="K28" s="32"/>
      <c r="L28" s="39">
        <f t="shared" si="0"/>
        <v>4201.2</v>
      </c>
      <c r="M28" s="150">
        <v>1998</v>
      </c>
      <c r="N28" s="150">
        <f t="shared" si="2"/>
        <v>3596.4</v>
      </c>
    </row>
    <row r="29" spans="1:14" customFormat="1" ht="215.25" customHeight="1">
      <c r="A29" s="33">
        <v>13</v>
      </c>
      <c r="B29" s="34">
        <v>1</v>
      </c>
      <c r="C29" s="70" t="s">
        <v>731</v>
      </c>
      <c r="D29" s="143"/>
      <c r="E29" s="194" t="s">
        <v>732</v>
      </c>
      <c r="F29" s="194"/>
      <c r="G29" s="37" t="s">
        <v>727</v>
      </c>
      <c r="H29" s="38" t="s">
        <v>728</v>
      </c>
      <c r="I29" s="140"/>
      <c r="J29" s="39">
        <v>2220</v>
      </c>
      <c r="K29" s="32"/>
      <c r="L29" s="39">
        <f t="shared" si="0"/>
        <v>3996</v>
      </c>
      <c r="M29" s="148">
        <v>2220</v>
      </c>
      <c r="N29" s="148">
        <f t="shared" si="2"/>
        <v>3996</v>
      </c>
    </row>
    <row r="30" spans="1:14" customFormat="1" ht="203.25" customHeight="1">
      <c r="A30" s="33">
        <v>14</v>
      </c>
      <c r="B30" s="34">
        <v>1</v>
      </c>
      <c r="C30" s="70" t="s">
        <v>733</v>
      </c>
      <c r="D30" s="142"/>
      <c r="E30" s="194" t="s">
        <v>734</v>
      </c>
      <c r="F30" s="194"/>
      <c r="G30" s="37" t="s">
        <v>707</v>
      </c>
      <c r="H30" s="38" t="s">
        <v>728</v>
      </c>
      <c r="I30" s="140"/>
      <c r="J30" s="39">
        <v>2400</v>
      </c>
      <c r="K30" s="32"/>
      <c r="L30" s="39">
        <f t="shared" si="0"/>
        <v>4320</v>
      </c>
      <c r="M30" s="148">
        <v>2400</v>
      </c>
      <c r="N30" s="148">
        <f t="shared" si="2"/>
        <v>4320</v>
      </c>
    </row>
    <row r="31" spans="1:14" customFormat="1" ht="203.25" customHeight="1">
      <c r="A31" s="33">
        <v>15</v>
      </c>
      <c r="B31" s="34">
        <v>1</v>
      </c>
      <c r="C31" s="70" t="s">
        <v>735</v>
      </c>
      <c r="D31" s="142"/>
      <c r="E31" s="194" t="s">
        <v>736</v>
      </c>
      <c r="F31" s="194"/>
      <c r="G31" s="37" t="s">
        <v>727</v>
      </c>
      <c r="H31" s="38" t="s">
        <v>728</v>
      </c>
      <c r="I31" s="140"/>
      <c r="J31" s="39">
        <v>1764</v>
      </c>
      <c r="K31" s="32"/>
      <c r="L31" s="39">
        <f t="shared" si="0"/>
        <v>3175.2000000000003</v>
      </c>
      <c r="M31" s="148">
        <v>1764</v>
      </c>
      <c r="N31" s="148">
        <f t="shared" si="2"/>
        <v>3175.2000000000003</v>
      </c>
    </row>
    <row r="32" spans="1:14" customFormat="1" ht="203.25" customHeight="1">
      <c r="A32" s="33">
        <v>16</v>
      </c>
      <c r="B32" s="34">
        <v>1</v>
      </c>
      <c r="C32" s="74" t="s">
        <v>737</v>
      </c>
      <c r="D32" s="72"/>
      <c r="E32" s="194" t="s">
        <v>738</v>
      </c>
      <c r="F32" s="194"/>
      <c r="G32" s="37" t="s">
        <v>727</v>
      </c>
      <c r="H32" s="38" t="s">
        <v>728</v>
      </c>
      <c r="I32" s="38"/>
      <c r="J32" s="39">
        <v>1974</v>
      </c>
      <c r="K32" s="32"/>
      <c r="L32" s="39">
        <f t="shared" si="0"/>
        <v>3553.2000000000003</v>
      </c>
      <c r="M32" s="148">
        <v>1974</v>
      </c>
      <c r="N32" s="148">
        <f t="shared" si="2"/>
        <v>3553.2000000000003</v>
      </c>
    </row>
    <row r="33" spans="1:15" customFormat="1" ht="203.25" customHeight="1">
      <c r="A33" s="33">
        <v>17</v>
      </c>
      <c r="B33" s="34">
        <v>1</v>
      </c>
      <c r="C33" s="70" t="s">
        <v>739</v>
      </c>
      <c r="D33" s="72"/>
      <c r="E33" s="194" t="s">
        <v>740</v>
      </c>
      <c r="F33" s="194"/>
      <c r="G33" s="37" t="s">
        <v>727</v>
      </c>
      <c r="H33" s="38" t="s">
        <v>728</v>
      </c>
      <c r="I33" s="38"/>
      <c r="J33" s="39">
        <v>2148</v>
      </c>
      <c r="K33" s="32"/>
      <c r="L33" s="39">
        <f t="shared" si="0"/>
        <v>3866.4</v>
      </c>
      <c r="M33" s="148">
        <v>2148</v>
      </c>
      <c r="N33" s="148">
        <f t="shared" si="2"/>
        <v>3866.4</v>
      </c>
    </row>
    <row r="34" spans="1:15" customFormat="1" ht="203.25" customHeight="1">
      <c r="A34" s="33">
        <v>18</v>
      </c>
      <c r="B34" s="34">
        <v>1</v>
      </c>
      <c r="C34" s="74" t="s">
        <v>741</v>
      </c>
      <c r="D34" s="72"/>
      <c r="E34" s="194" t="s">
        <v>742</v>
      </c>
      <c r="F34" s="194"/>
      <c r="G34" s="37" t="s">
        <v>707</v>
      </c>
      <c r="H34" s="38" t="s">
        <v>728</v>
      </c>
      <c r="I34" s="38"/>
      <c r="J34" s="39">
        <v>2202</v>
      </c>
      <c r="K34" s="32"/>
      <c r="L34" s="39">
        <f t="shared" si="0"/>
        <v>3963.6</v>
      </c>
      <c r="M34" s="148">
        <v>2202</v>
      </c>
      <c r="N34" s="148">
        <f>M34*1.8</f>
        <v>3963.6</v>
      </c>
      <c r="O34" s="4"/>
    </row>
    <row r="35" spans="1:15" customFormat="1" ht="151.9" customHeight="1">
      <c r="A35" s="33">
        <v>19</v>
      </c>
      <c r="B35" s="34">
        <v>1</v>
      </c>
      <c r="C35" s="70" t="s">
        <v>743</v>
      </c>
      <c r="D35" s="142"/>
      <c r="E35" s="194" t="s">
        <v>744</v>
      </c>
      <c r="F35" s="194"/>
      <c r="G35" s="37" t="s">
        <v>707</v>
      </c>
      <c r="H35" s="38" t="s">
        <v>728</v>
      </c>
      <c r="I35" s="140"/>
      <c r="J35" s="39">
        <v>1662</v>
      </c>
      <c r="K35" s="32"/>
      <c r="L35" s="39">
        <f t="shared" si="0"/>
        <v>2991.6</v>
      </c>
      <c r="M35" s="148">
        <v>1662</v>
      </c>
      <c r="N35" s="148">
        <f t="shared" ref="N35:N71" si="3">M35*1.8</f>
        <v>2991.6</v>
      </c>
    </row>
    <row r="36" spans="1:15" customFormat="1" ht="163.9" customHeight="1">
      <c r="A36" s="33">
        <v>20</v>
      </c>
      <c r="B36" s="34">
        <v>1</v>
      </c>
      <c r="C36" s="75" t="s">
        <v>745</v>
      </c>
      <c r="D36" s="142"/>
      <c r="E36" s="199" t="s">
        <v>746</v>
      </c>
      <c r="F36" s="199"/>
      <c r="G36" s="37" t="s">
        <v>707</v>
      </c>
      <c r="H36" s="38" t="s">
        <v>728</v>
      </c>
      <c r="I36" s="140"/>
      <c r="J36" s="39">
        <v>1842</v>
      </c>
      <c r="K36" s="32"/>
      <c r="L36" s="39">
        <f t="shared" si="0"/>
        <v>3315.6</v>
      </c>
      <c r="M36" s="148">
        <v>1842</v>
      </c>
      <c r="N36" s="148">
        <f t="shared" si="3"/>
        <v>3315.6</v>
      </c>
    </row>
    <row r="37" spans="1:15" customFormat="1" ht="158.5" customHeight="1">
      <c r="A37" s="33">
        <v>21</v>
      </c>
      <c r="B37" s="77">
        <v>1</v>
      </c>
      <c r="C37" s="70" t="s">
        <v>747</v>
      </c>
      <c r="D37" s="73"/>
      <c r="E37" s="194" t="s">
        <v>748</v>
      </c>
      <c r="F37" s="194"/>
      <c r="G37" s="78" t="s">
        <v>707</v>
      </c>
      <c r="H37" s="38" t="s">
        <v>728</v>
      </c>
      <c r="I37" s="79"/>
      <c r="J37" s="106">
        <v>2094</v>
      </c>
      <c r="K37" s="80"/>
      <c r="L37" s="106">
        <f t="shared" si="0"/>
        <v>3769.2000000000003</v>
      </c>
      <c r="M37" s="148">
        <v>2094</v>
      </c>
      <c r="N37" s="148">
        <f t="shared" si="3"/>
        <v>3769.2000000000003</v>
      </c>
    </row>
    <row r="38" spans="1:15" customFormat="1" ht="162.65" customHeight="1">
      <c r="A38" s="33">
        <v>22</v>
      </c>
      <c r="B38" s="77">
        <v>1</v>
      </c>
      <c r="C38" s="74" t="s">
        <v>749</v>
      </c>
      <c r="D38" s="143"/>
      <c r="E38" s="197" t="s">
        <v>750</v>
      </c>
      <c r="F38" s="198"/>
      <c r="G38" s="78" t="s">
        <v>707</v>
      </c>
      <c r="H38" s="38" t="s">
        <v>728</v>
      </c>
      <c r="I38" s="144"/>
      <c r="J38" s="106">
        <v>2052</v>
      </c>
      <c r="K38" s="80"/>
      <c r="L38" s="106">
        <f t="shared" si="0"/>
        <v>3693.6</v>
      </c>
      <c r="M38" s="148">
        <v>2052</v>
      </c>
      <c r="N38" s="148">
        <f t="shared" si="3"/>
        <v>3693.6</v>
      </c>
    </row>
    <row r="39" spans="1:15" customFormat="1" ht="160.9" customHeight="1">
      <c r="A39" s="33">
        <v>23</v>
      </c>
      <c r="B39" s="77">
        <v>1</v>
      </c>
      <c r="C39" s="70" t="s">
        <v>751</v>
      </c>
      <c r="D39" s="143"/>
      <c r="E39" s="197" t="s">
        <v>752</v>
      </c>
      <c r="F39" s="198"/>
      <c r="G39" s="78" t="s">
        <v>707</v>
      </c>
      <c r="H39" s="140" t="s">
        <v>728</v>
      </c>
      <c r="I39" s="4"/>
      <c r="J39" s="106">
        <v>1992</v>
      </c>
      <c r="K39" s="80"/>
      <c r="L39" s="106">
        <f t="shared" si="0"/>
        <v>3585.6</v>
      </c>
      <c r="M39" s="148">
        <v>1992</v>
      </c>
      <c r="N39" s="148">
        <f t="shared" si="3"/>
        <v>3585.6</v>
      </c>
    </row>
    <row r="40" spans="1:15" customFormat="1" ht="141" customHeight="1">
      <c r="A40" s="33">
        <v>24</v>
      </c>
      <c r="B40" s="77">
        <v>1</v>
      </c>
      <c r="C40" s="70" t="s">
        <v>753</v>
      </c>
      <c r="D40" s="73"/>
      <c r="E40" s="197" t="s">
        <v>754</v>
      </c>
      <c r="F40" s="198"/>
      <c r="G40" s="78" t="s">
        <v>707</v>
      </c>
      <c r="H40" s="140" t="s">
        <v>728</v>
      </c>
      <c r="I40" s="81"/>
      <c r="J40" s="106">
        <v>2202</v>
      </c>
      <c r="K40" s="80"/>
      <c r="L40" s="106">
        <f t="shared" si="0"/>
        <v>3963.6</v>
      </c>
      <c r="M40" s="148">
        <v>2202</v>
      </c>
      <c r="N40" s="148">
        <f t="shared" si="3"/>
        <v>3963.6</v>
      </c>
    </row>
    <row r="41" spans="1:15" customFormat="1" ht="166.9" customHeight="1">
      <c r="A41" s="33">
        <v>25</v>
      </c>
      <c r="B41" s="77">
        <v>1</v>
      </c>
      <c r="C41" s="74" t="s">
        <v>755</v>
      </c>
      <c r="D41" s="143"/>
      <c r="E41" s="197" t="s">
        <v>756</v>
      </c>
      <c r="F41" s="198"/>
      <c r="G41" s="78" t="s">
        <v>707</v>
      </c>
      <c r="H41" s="140" t="s">
        <v>728</v>
      </c>
      <c r="I41" s="144"/>
      <c r="J41" s="106">
        <v>2298</v>
      </c>
      <c r="K41" s="80"/>
      <c r="L41" s="106">
        <f t="shared" si="0"/>
        <v>4136.4000000000005</v>
      </c>
      <c r="M41" s="148">
        <v>2298</v>
      </c>
      <c r="N41" s="148">
        <f t="shared" si="3"/>
        <v>4136.4000000000005</v>
      </c>
    </row>
    <row r="42" spans="1:15" customFormat="1" ht="168" customHeight="1">
      <c r="A42" s="33">
        <v>26</v>
      </c>
      <c r="B42" s="77">
        <v>1</v>
      </c>
      <c r="C42" s="70" t="s">
        <v>757</v>
      </c>
      <c r="D42" s="143"/>
      <c r="E42" s="197" t="s">
        <v>758</v>
      </c>
      <c r="F42" s="198"/>
      <c r="G42" s="78" t="s">
        <v>707</v>
      </c>
      <c r="H42" s="140" t="s">
        <v>728</v>
      </c>
      <c r="I42" s="144"/>
      <c r="J42" s="106">
        <v>2406</v>
      </c>
      <c r="K42" s="80"/>
      <c r="L42" s="106">
        <f t="shared" si="0"/>
        <v>4330.8</v>
      </c>
      <c r="M42" s="148">
        <v>2406</v>
      </c>
      <c r="N42" s="148">
        <f t="shared" si="3"/>
        <v>4330.8</v>
      </c>
    </row>
    <row r="43" spans="1:15" customFormat="1" ht="137.5" customHeight="1">
      <c r="A43" s="33">
        <v>27</v>
      </c>
      <c r="B43" s="77">
        <v>1</v>
      </c>
      <c r="C43" s="70" t="s">
        <v>759</v>
      </c>
      <c r="D43" s="143"/>
      <c r="E43" s="197" t="s">
        <v>760</v>
      </c>
      <c r="F43" s="198"/>
      <c r="G43" s="37" t="s">
        <v>761</v>
      </c>
      <c r="H43" s="140" t="s">
        <v>728</v>
      </c>
      <c r="I43" s="144"/>
      <c r="J43" s="106">
        <v>1877</v>
      </c>
      <c r="K43" s="80"/>
      <c r="L43" s="106">
        <f t="shared" si="0"/>
        <v>3378.6</v>
      </c>
      <c r="M43" s="148">
        <v>1876.8</v>
      </c>
      <c r="N43" s="148">
        <f t="shared" si="3"/>
        <v>3378.24</v>
      </c>
    </row>
    <row r="44" spans="1:15" customFormat="1" ht="157.9" customHeight="1">
      <c r="A44" s="33">
        <v>28</v>
      </c>
      <c r="B44" s="77">
        <v>1</v>
      </c>
      <c r="C44" s="70" t="s">
        <v>762</v>
      </c>
      <c r="D44" s="4"/>
      <c r="E44" s="197" t="s">
        <v>763</v>
      </c>
      <c r="F44" s="198"/>
      <c r="G44" s="37" t="s">
        <v>761</v>
      </c>
      <c r="H44" s="140" t="s">
        <v>728</v>
      </c>
      <c r="I44" s="79"/>
      <c r="J44" s="106">
        <v>2274</v>
      </c>
      <c r="K44" s="80"/>
      <c r="L44" s="106">
        <f t="shared" si="0"/>
        <v>4093.2000000000003</v>
      </c>
      <c r="M44" s="148">
        <v>2274</v>
      </c>
      <c r="N44" s="148">
        <f t="shared" si="3"/>
        <v>4093.2000000000003</v>
      </c>
    </row>
    <row r="45" spans="1:15" customFormat="1" ht="152.5" customHeight="1">
      <c r="A45" s="33">
        <v>29</v>
      </c>
      <c r="B45" s="77">
        <v>1</v>
      </c>
      <c r="C45" s="70" t="s">
        <v>764</v>
      </c>
      <c r="D45" s="81"/>
      <c r="E45" s="197" t="s">
        <v>765</v>
      </c>
      <c r="F45" s="198"/>
      <c r="G45" s="37" t="s">
        <v>761</v>
      </c>
      <c r="H45" s="140" t="s">
        <v>728</v>
      </c>
      <c r="I45" s="79"/>
      <c r="J45" s="106">
        <v>2052</v>
      </c>
      <c r="K45" s="80"/>
      <c r="L45" s="106">
        <f t="shared" si="0"/>
        <v>3693.6</v>
      </c>
      <c r="M45" s="148">
        <v>2052</v>
      </c>
      <c r="N45" s="148">
        <f t="shared" si="3"/>
        <v>3693.6</v>
      </c>
    </row>
    <row r="46" spans="1:15" customFormat="1" ht="154.9" customHeight="1">
      <c r="A46" s="33">
        <v>30</v>
      </c>
      <c r="B46" s="77">
        <v>1</v>
      </c>
      <c r="C46" s="70" t="s">
        <v>766</v>
      </c>
      <c r="D46" s="81"/>
      <c r="E46" s="197" t="s">
        <v>767</v>
      </c>
      <c r="F46" s="198"/>
      <c r="G46" s="78" t="s">
        <v>707</v>
      </c>
      <c r="H46" s="140" t="s">
        <v>728</v>
      </c>
      <c r="I46" s="79"/>
      <c r="J46" s="106">
        <v>2091</v>
      </c>
      <c r="K46" s="80"/>
      <c r="L46" s="106">
        <f t="shared" si="0"/>
        <v>3763.8</v>
      </c>
      <c r="M46">
        <v>2091</v>
      </c>
      <c r="N46" s="148">
        <f t="shared" si="3"/>
        <v>3763.8</v>
      </c>
    </row>
    <row r="47" spans="1:15" customFormat="1" ht="149.5" customHeight="1">
      <c r="A47" s="33">
        <v>31</v>
      </c>
      <c r="B47" s="77">
        <v>1</v>
      </c>
      <c r="C47" s="70" t="s">
        <v>768</v>
      </c>
      <c r="D47" s="81"/>
      <c r="E47" s="197" t="s">
        <v>769</v>
      </c>
      <c r="F47" s="198"/>
      <c r="G47" s="78" t="s">
        <v>707</v>
      </c>
      <c r="H47" s="140" t="s">
        <v>728</v>
      </c>
      <c r="I47" s="79"/>
      <c r="J47" s="106">
        <v>1854</v>
      </c>
      <c r="K47" s="80"/>
      <c r="L47" s="106">
        <f t="shared" si="0"/>
        <v>3337.2000000000003</v>
      </c>
      <c r="M47" s="150">
        <v>1788</v>
      </c>
      <c r="N47" s="150">
        <f t="shared" si="3"/>
        <v>3218.4</v>
      </c>
    </row>
    <row r="48" spans="1:15" customFormat="1" ht="171.65" customHeight="1">
      <c r="A48" s="33">
        <v>32</v>
      </c>
      <c r="B48" s="77">
        <v>1</v>
      </c>
      <c r="C48" s="70" t="s">
        <v>770</v>
      </c>
      <c r="D48" s="81"/>
      <c r="E48" s="197" t="s">
        <v>771</v>
      </c>
      <c r="F48" s="198"/>
      <c r="G48" s="78" t="s">
        <v>707</v>
      </c>
      <c r="H48" s="140" t="s">
        <v>728</v>
      </c>
      <c r="I48" s="79"/>
      <c r="J48" s="106">
        <v>2394</v>
      </c>
      <c r="K48" s="80"/>
      <c r="L48" s="106">
        <f t="shared" si="0"/>
        <v>4309.2</v>
      </c>
      <c r="M48" s="148">
        <v>2394</v>
      </c>
      <c r="N48" s="148">
        <f t="shared" si="3"/>
        <v>4309.2</v>
      </c>
    </row>
    <row r="49" spans="1:14" customFormat="1" ht="181.15" customHeight="1">
      <c r="A49" s="33">
        <v>33</v>
      </c>
      <c r="B49" s="77">
        <v>1</v>
      </c>
      <c r="C49" s="70" t="s">
        <v>772</v>
      </c>
      <c r="D49" s="81"/>
      <c r="E49" s="197" t="s">
        <v>773</v>
      </c>
      <c r="F49" s="198"/>
      <c r="G49" s="37" t="s">
        <v>774</v>
      </c>
      <c r="H49" s="140" t="s">
        <v>728</v>
      </c>
      <c r="I49" s="79"/>
      <c r="J49" s="106">
        <v>1752</v>
      </c>
      <c r="K49" s="80"/>
      <c r="L49" s="106">
        <f t="shared" si="0"/>
        <v>3153.6</v>
      </c>
      <c r="M49" s="150">
        <v>1716</v>
      </c>
      <c r="N49" s="150">
        <f t="shared" si="3"/>
        <v>3088.8</v>
      </c>
    </row>
    <row r="50" spans="1:14" customFormat="1" ht="177" customHeight="1">
      <c r="A50" s="33">
        <v>34</v>
      </c>
      <c r="B50" s="77">
        <v>1</v>
      </c>
      <c r="C50" s="70" t="s">
        <v>775</v>
      </c>
      <c r="D50" s="81"/>
      <c r="E50" s="197" t="s">
        <v>776</v>
      </c>
      <c r="F50" s="198"/>
      <c r="G50" s="78" t="s">
        <v>707</v>
      </c>
      <c r="H50" s="140" t="s">
        <v>728</v>
      </c>
      <c r="I50" s="79"/>
      <c r="J50" s="106">
        <v>1602</v>
      </c>
      <c r="K50" s="80"/>
      <c r="L50" s="106">
        <f t="shared" si="0"/>
        <v>2883.6</v>
      </c>
      <c r="M50" s="150">
        <v>1566</v>
      </c>
      <c r="N50" s="150">
        <f t="shared" si="3"/>
        <v>2818.8</v>
      </c>
    </row>
    <row r="51" spans="1:14" customFormat="1" ht="181.15" customHeight="1">
      <c r="A51" s="33">
        <v>35</v>
      </c>
      <c r="B51" s="77">
        <v>1</v>
      </c>
      <c r="C51" s="74" t="s">
        <v>777</v>
      </c>
      <c r="D51" s="81"/>
      <c r="E51" s="197" t="s">
        <v>778</v>
      </c>
      <c r="F51" s="198"/>
      <c r="G51" s="78" t="s">
        <v>707</v>
      </c>
      <c r="H51" s="140" t="s">
        <v>728</v>
      </c>
      <c r="I51" s="79"/>
      <c r="J51" s="106">
        <v>1548</v>
      </c>
      <c r="K51" s="80"/>
      <c r="L51" s="106">
        <f t="shared" si="0"/>
        <v>2786.4</v>
      </c>
      <c r="M51" s="150">
        <v>1512</v>
      </c>
      <c r="N51" s="150">
        <f t="shared" si="3"/>
        <v>2721.6</v>
      </c>
    </row>
    <row r="52" spans="1:14" customFormat="1" ht="187.9" customHeight="1">
      <c r="A52" s="33">
        <v>36</v>
      </c>
      <c r="B52" s="77">
        <v>1</v>
      </c>
      <c r="C52" s="70" t="s">
        <v>779</v>
      </c>
      <c r="D52" s="81"/>
      <c r="E52" s="197" t="s">
        <v>780</v>
      </c>
      <c r="F52" s="198"/>
      <c r="G52" s="78" t="s">
        <v>707</v>
      </c>
      <c r="H52" s="140" t="s">
        <v>728</v>
      </c>
      <c r="I52" s="144"/>
      <c r="J52" s="106">
        <v>1842</v>
      </c>
      <c r="K52" s="80"/>
      <c r="L52" s="106">
        <f t="shared" si="0"/>
        <v>3315.6</v>
      </c>
      <c r="M52" s="150">
        <v>1800</v>
      </c>
      <c r="N52" s="150">
        <f t="shared" si="3"/>
        <v>3240</v>
      </c>
    </row>
    <row r="53" spans="1:14" customFormat="1" ht="192" customHeight="1">
      <c r="A53" s="33">
        <v>37</v>
      </c>
      <c r="B53" s="77">
        <v>1</v>
      </c>
      <c r="C53" s="74" t="s">
        <v>781</v>
      </c>
      <c r="D53" s="81"/>
      <c r="E53" s="197" t="s">
        <v>782</v>
      </c>
      <c r="F53" s="198"/>
      <c r="G53" s="78" t="s">
        <v>707</v>
      </c>
      <c r="H53" s="140" t="s">
        <v>728</v>
      </c>
      <c r="I53" s="79"/>
      <c r="J53" s="106">
        <v>1458</v>
      </c>
      <c r="K53" s="80"/>
      <c r="L53" s="106">
        <f t="shared" si="0"/>
        <v>2624.4</v>
      </c>
      <c r="M53" s="150">
        <v>1428</v>
      </c>
      <c r="N53" s="150">
        <f t="shared" si="3"/>
        <v>2570.4</v>
      </c>
    </row>
    <row r="54" spans="1:14" customFormat="1" ht="153.65" customHeight="1">
      <c r="A54" s="33">
        <v>38</v>
      </c>
      <c r="B54" s="77">
        <v>1</v>
      </c>
      <c r="C54" s="70" t="s">
        <v>783</v>
      </c>
      <c r="D54" s="81"/>
      <c r="E54" s="197" t="s">
        <v>784</v>
      </c>
      <c r="F54" s="198"/>
      <c r="G54" s="78" t="s">
        <v>707</v>
      </c>
      <c r="H54" s="140" t="s">
        <v>728</v>
      </c>
      <c r="I54" s="144"/>
      <c r="J54" s="106">
        <v>1998</v>
      </c>
      <c r="K54" s="80"/>
      <c r="L54" s="106">
        <f t="shared" si="0"/>
        <v>3596.4</v>
      </c>
      <c r="M54" s="150">
        <v>1956</v>
      </c>
      <c r="N54" s="150">
        <f t="shared" si="3"/>
        <v>3520.8</v>
      </c>
    </row>
    <row r="55" spans="1:14" customFormat="1" ht="145.15" customHeight="1">
      <c r="A55" s="33">
        <v>39</v>
      </c>
      <c r="B55" s="77">
        <v>1</v>
      </c>
      <c r="C55" s="70" t="s">
        <v>785</v>
      </c>
      <c r="D55" s="81"/>
      <c r="E55" s="197" t="s">
        <v>786</v>
      </c>
      <c r="F55" s="198"/>
      <c r="G55" s="78" t="s">
        <v>707</v>
      </c>
      <c r="H55" s="140" t="s">
        <v>728</v>
      </c>
      <c r="I55" s="79"/>
      <c r="J55" s="106">
        <v>1914</v>
      </c>
      <c r="K55" s="80"/>
      <c r="L55" s="106">
        <f t="shared" si="0"/>
        <v>3445.2000000000003</v>
      </c>
      <c r="M55" s="150">
        <v>1872</v>
      </c>
      <c r="N55" s="150">
        <f t="shared" si="3"/>
        <v>3369.6</v>
      </c>
    </row>
    <row r="56" spans="1:14" customFormat="1" ht="178.15" customHeight="1">
      <c r="A56" s="33">
        <v>40</v>
      </c>
      <c r="B56" s="77">
        <v>1</v>
      </c>
      <c r="C56" s="70" t="s">
        <v>787</v>
      </c>
      <c r="D56" s="81"/>
      <c r="E56" s="197" t="s">
        <v>788</v>
      </c>
      <c r="F56" s="198"/>
      <c r="G56" s="78" t="s">
        <v>789</v>
      </c>
      <c r="H56" s="144" t="s">
        <v>790</v>
      </c>
      <c r="I56" s="144"/>
      <c r="J56" s="106">
        <v>2172</v>
      </c>
      <c r="K56" s="145"/>
      <c r="L56" s="106">
        <f t="shared" si="0"/>
        <v>3909.6</v>
      </c>
      <c r="M56" s="149">
        <v>2034</v>
      </c>
      <c r="N56" s="149">
        <f t="shared" si="3"/>
        <v>3661.2000000000003</v>
      </c>
    </row>
    <row r="57" spans="1:14" customFormat="1" ht="138" customHeight="1">
      <c r="A57" s="33">
        <v>41</v>
      </c>
      <c r="B57" s="77">
        <v>1</v>
      </c>
      <c r="C57" s="70" t="s">
        <v>791</v>
      </c>
      <c r="D57" s="81"/>
      <c r="E57" s="197" t="s">
        <v>792</v>
      </c>
      <c r="F57" s="198"/>
      <c r="G57" s="78" t="s">
        <v>793</v>
      </c>
      <c r="H57" s="144" t="s">
        <v>790</v>
      </c>
      <c r="I57" s="144"/>
      <c r="J57" s="106">
        <v>2190</v>
      </c>
      <c r="K57" s="80"/>
      <c r="L57" s="106">
        <f t="shared" si="0"/>
        <v>3942</v>
      </c>
      <c r="M57" s="150">
        <v>2064</v>
      </c>
      <c r="N57" s="150">
        <f t="shared" si="3"/>
        <v>3715.2000000000003</v>
      </c>
    </row>
    <row r="58" spans="1:14" customFormat="1" ht="140.5" customHeight="1">
      <c r="A58" s="33">
        <v>42</v>
      </c>
      <c r="B58" s="77">
        <v>1</v>
      </c>
      <c r="C58" s="70" t="s">
        <v>794</v>
      </c>
      <c r="D58" s="81"/>
      <c r="E58" s="197" t="s">
        <v>795</v>
      </c>
      <c r="F58" s="198"/>
      <c r="G58" s="78" t="s">
        <v>796</v>
      </c>
      <c r="H58" s="79" t="s">
        <v>790</v>
      </c>
      <c r="I58" s="79"/>
      <c r="J58" s="106">
        <v>1977</v>
      </c>
      <c r="K58" s="80"/>
      <c r="L58" s="106">
        <f t="shared" si="0"/>
        <v>3558.6</v>
      </c>
      <c r="M58" s="150">
        <v>1848</v>
      </c>
      <c r="N58" s="150">
        <f t="shared" si="3"/>
        <v>3326.4</v>
      </c>
    </row>
    <row r="59" spans="1:14" customFormat="1" ht="127.9" customHeight="1">
      <c r="A59" s="33">
        <v>43</v>
      </c>
      <c r="B59" s="77">
        <v>1</v>
      </c>
      <c r="C59" s="70" t="s">
        <v>797</v>
      </c>
      <c r="D59" s="81"/>
      <c r="E59" s="197" t="s">
        <v>798</v>
      </c>
      <c r="F59" s="198"/>
      <c r="G59" s="78" t="s">
        <v>796</v>
      </c>
      <c r="H59" s="144" t="s">
        <v>790</v>
      </c>
      <c r="I59" s="144"/>
      <c r="J59" s="106">
        <v>1962</v>
      </c>
      <c r="K59" s="80"/>
      <c r="L59" s="106">
        <f t="shared" si="0"/>
        <v>3531.6</v>
      </c>
      <c r="M59" s="150">
        <v>1644</v>
      </c>
      <c r="N59" s="150">
        <f t="shared" si="3"/>
        <v>2959.2000000000003</v>
      </c>
    </row>
    <row r="60" spans="1:14" customFormat="1" ht="117" customHeight="1">
      <c r="A60" s="33">
        <v>44</v>
      </c>
      <c r="B60" s="77">
        <v>1</v>
      </c>
      <c r="C60" s="70" t="s">
        <v>799</v>
      </c>
      <c r="D60" s="81"/>
      <c r="E60" s="197" t="s">
        <v>800</v>
      </c>
      <c r="F60" s="198"/>
      <c r="G60" s="78" t="s">
        <v>801</v>
      </c>
      <c r="H60" s="144" t="s">
        <v>790</v>
      </c>
      <c r="I60" s="144"/>
      <c r="J60" s="106">
        <v>1422</v>
      </c>
      <c r="K60" s="145"/>
      <c r="L60" s="106">
        <f t="shared" si="0"/>
        <v>2559.6</v>
      </c>
      <c r="M60" s="150">
        <v>1494</v>
      </c>
      <c r="N60" s="150">
        <f t="shared" si="3"/>
        <v>2689.2000000000003</v>
      </c>
    </row>
    <row r="61" spans="1:14" customFormat="1" ht="119.5" customHeight="1">
      <c r="A61" s="33">
        <v>45</v>
      </c>
      <c r="B61" s="77">
        <v>1</v>
      </c>
      <c r="C61" s="74" t="s">
        <v>802</v>
      </c>
      <c r="D61" s="81"/>
      <c r="E61" s="197" t="s">
        <v>803</v>
      </c>
      <c r="F61" s="198"/>
      <c r="G61" s="78" t="s">
        <v>804</v>
      </c>
      <c r="H61" s="144" t="s">
        <v>790</v>
      </c>
      <c r="I61" s="144"/>
      <c r="J61" s="106">
        <v>1368</v>
      </c>
      <c r="K61" s="80"/>
      <c r="L61" s="106">
        <f t="shared" si="0"/>
        <v>2462.4</v>
      </c>
      <c r="M61" s="150">
        <v>1434</v>
      </c>
      <c r="N61" s="150">
        <f t="shared" si="3"/>
        <v>2581.2000000000003</v>
      </c>
    </row>
    <row r="62" spans="1:14" customFormat="1" ht="131.5" customHeight="1">
      <c r="A62" s="33">
        <v>46</v>
      </c>
      <c r="B62" s="77">
        <v>1</v>
      </c>
      <c r="C62" s="70" t="s">
        <v>805</v>
      </c>
      <c r="D62" s="81"/>
      <c r="E62" s="197" t="s">
        <v>806</v>
      </c>
      <c r="F62" s="198"/>
      <c r="G62" s="78" t="s">
        <v>807</v>
      </c>
      <c r="H62" s="144" t="s">
        <v>790</v>
      </c>
      <c r="I62" s="144"/>
      <c r="J62" s="106">
        <v>2424</v>
      </c>
      <c r="K62" s="80"/>
      <c r="L62" s="106">
        <f t="shared" si="0"/>
        <v>4363.2</v>
      </c>
      <c r="M62" s="150">
        <v>2334</v>
      </c>
      <c r="N62" s="150">
        <f t="shared" si="3"/>
        <v>4201.2</v>
      </c>
    </row>
    <row r="63" spans="1:14" customFormat="1" ht="142.9" customHeight="1">
      <c r="A63" s="33">
        <v>47</v>
      </c>
      <c r="B63" s="77">
        <v>1</v>
      </c>
      <c r="C63" s="70" t="s">
        <v>808</v>
      </c>
      <c r="D63" s="81"/>
      <c r="E63" s="197" t="s">
        <v>809</v>
      </c>
      <c r="F63" s="198"/>
      <c r="G63" s="78" t="s">
        <v>807</v>
      </c>
      <c r="H63" s="144" t="s">
        <v>790</v>
      </c>
      <c r="I63" s="144"/>
      <c r="J63" s="106">
        <v>2694</v>
      </c>
      <c r="K63" s="80"/>
      <c r="L63" s="106">
        <f t="shared" si="0"/>
        <v>4849.2</v>
      </c>
      <c r="M63" s="148">
        <v>2694</v>
      </c>
      <c r="N63" s="148">
        <f t="shared" si="3"/>
        <v>4849.2</v>
      </c>
    </row>
    <row r="64" spans="1:14" customFormat="1" ht="197.5" customHeight="1">
      <c r="A64" s="33">
        <v>48</v>
      </c>
      <c r="B64" s="77">
        <v>1</v>
      </c>
      <c r="C64" s="70" t="s">
        <v>810</v>
      </c>
      <c r="D64" s="81"/>
      <c r="E64" s="197" t="s">
        <v>811</v>
      </c>
      <c r="F64" s="198"/>
      <c r="G64" s="78" t="s">
        <v>707</v>
      </c>
      <c r="H64" s="144" t="s">
        <v>812</v>
      </c>
      <c r="I64" s="144"/>
      <c r="J64" s="106">
        <v>1566</v>
      </c>
      <c r="K64" s="145"/>
      <c r="L64" s="106">
        <f t="shared" si="0"/>
        <v>2818.8</v>
      </c>
      <c r="M64" s="148">
        <v>1566</v>
      </c>
      <c r="N64" s="148">
        <f t="shared" si="3"/>
        <v>2818.8</v>
      </c>
    </row>
    <row r="65" spans="1:14" customFormat="1" ht="189" customHeight="1">
      <c r="A65" s="33">
        <v>49</v>
      </c>
      <c r="B65" s="77">
        <v>1</v>
      </c>
      <c r="C65" s="70" t="s">
        <v>813</v>
      </c>
      <c r="D65" s="81"/>
      <c r="E65" s="197" t="s">
        <v>814</v>
      </c>
      <c r="F65" s="198"/>
      <c r="G65" s="78" t="s">
        <v>707</v>
      </c>
      <c r="H65" s="144" t="s">
        <v>812</v>
      </c>
      <c r="I65" s="79"/>
      <c r="J65" s="106">
        <v>1374</v>
      </c>
      <c r="K65" s="80"/>
      <c r="L65" s="106">
        <f t="shared" si="0"/>
        <v>2473.2000000000003</v>
      </c>
      <c r="M65" s="148">
        <v>1374</v>
      </c>
      <c r="N65" s="148">
        <f t="shared" si="3"/>
        <v>2473.2000000000003</v>
      </c>
    </row>
    <row r="66" spans="1:14" customFormat="1" ht="177.65" customHeight="1">
      <c r="A66" s="33">
        <v>50</v>
      </c>
      <c r="B66" s="77">
        <v>1</v>
      </c>
      <c r="C66" s="74" t="s">
        <v>815</v>
      </c>
      <c r="D66" s="81"/>
      <c r="E66" s="197" t="s">
        <v>816</v>
      </c>
      <c r="F66" s="198"/>
      <c r="G66" s="78" t="s">
        <v>817</v>
      </c>
      <c r="H66" s="79" t="s">
        <v>818</v>
      </c>
      <c r="I66" s="79"/>
      <c r="J66" s="106">
        <v>894</v>
      </c>
      <c r="K66" s="80"/>
      <c r="L66" s="106">
        <f t="shared" si="0"/>
        <v>1609.2</v>
      </c>
      <c r="M66" s="148">
        <v>894</v>
      </c>
      <c r="N66" s="148">
        <f t="shared" si="3"/>
        <v>1609.2</v>
      </c>
    </row>
    <row r="67" spans="1:14" customFormat="1" ht="181.9" customHeight="1">
      <c r="A67" s="33">
        <v>51</v>
      </c>
      <c r="B67" s="77">
        <v>1</v>
      </c>
      <c r="C67" s="70" t="s">
        <v>819</v>
      </c>
      <c r="D67" s="81"/>
      <c r="E67" s="197" t="s">
        <v>820</v>
      </c>
      <c r="F67" s="198"/>
      <c r="G67" s="78" t="s">
        <v>821</v>
      </c>
      <c r="H67" s="79" t="s">
        <v>818</v>
      </c>
      <c r="I67" s="79"/>
      <c r="J67" s="106">
        <v>1014</v>
      </c>
      <c r="K67" s="80"/>
      <c r="L67" s="106">
        <f t="shared" si="0"/>
        <v>1825.2</v>
      </c>
      <c r="M67" s="148">
        <v>1014</v>
      </c>
      <c r="N67" s="148">
        <f t="shared" si="3"/>
        <v>1825.2</v>
      </c>
    </row>
    <row r="68" spans="1:14" customFormat="1" ht="129" customHeight="1">
      <c r="A68" s="33">
        <v>52</v>
      </c>
      <c r="B68" s="77">
        <v>1</v>
      </c>
      <c r="C68" s="70" t="s">
        <v>822</v>
      </c>
      <c r="D68" s="81"/>
      <c r="E68" s="197" t="s">
        <v>823</v>
      </c>
      <c r="F68" s="198"/>
      <c r="G68" s="78" t="s">
        <v>824</v>
      </c>
      <c r="H68" s="79" t="s">
        <v>818</v>
      </c>
      <c r="I68" s="79"/>
      <c r="J68" s="106">
        <v>1032</v>
      </c>
      <c r="K68" s="80"/>
      <c r="L68" s="106">
        <f t="shared" si="0"/>
        <v>1857.6000000000001</v>
      </c>
      <c r="M68" s="150">
        <v>948</v>
      </c>
      <c r="N68" s="150">
        <f t="shared" si="3"/>
        <v>1706.4</v>
      </c>
    </row>
    <row r="69" spans="1:14" customFormat="1" ht="135.65" customHeight="1">
      <c r="A69" s="33">
        <v>53</v>
      </c>
      <c r="B69" s="76">
        <v>1</v>
      </c>
      <c r="C69" s="70" t="s">
        <v>825</v>
      </c>
      <c r="D69" s="81"/>
      <c r="E69" s="197" t="s">
        <v>826</v>
      </c>
      <c r="F69" s="198"/>
      <c r="G69" s="78" t="s">
        <v>827</v>
      </c>
      <c r="H69" s="79" t="s">
        <v>818</v>
      </c>
      <c r="I69" s="79"/>
      <c r="J69" s="106">
        <v>1152</v>
      </c>
      <c r="K69" s="80"/>
      <c r="L69" s="106">
        <f t="shared" si="0"/>
        <v>2073.6</v>
      </c>
      <c r="M69" s="150">
        <v>1086</v>
      </c>
      <c r="N69" s="150">
        <f t="shared" si="3"/>
        <v>1954.8</v>
      </c>
    </row>
    <row r="70" spans="1:14" customFormat="1" ht="124.9" customHeight="1">
      <c r="A70" s="33">
        <v>54</v>
      </c>
      <c r="B70" s="76">
        <v>1</v>
      </c>
      <c r="C70" s="70" t="s">
        <v>828</v>
      </c>
      <c r="D70" s="81"/>
      <c r="E70" s="197" t="s">
        <v>829</v>
      </c>
      <c r="F70" s="198"/>
      <c r="G70" s="78" t="s">
        <v>824</v>
      </c>
      <c r="H70" s="79" t="s">
        <v>818</v>
      </c>
      <c r="I70" s="79"/>
      <c r="J70" s="106">
        <v>957</v>
      </c>
      <c r="K70" s="80"/>
      <c r="L70" s="106">
        <f t="shared" si="0"/>
        <v>1722.6000000000001</v>
      </c>
      <c r="M70" s="148">
        <v>957</v>
      </c>
      <c r="N70" s="148">
        <f t="shared" si="3"/>
        <v>1722.6000000000001</v>
      </c>
    </row>
    <row r="71" spans="1:14" customFormat="1" ht="190.9" customHeight="1">
      <c r="A71" s="33">
        <v>55</v>
      </c>
      <c r="B71" s="76">
        <v>1</v>
      </c>
      <c r="C71" s="74" t="s">
        <v>830</v>
      </c>
      <c r="D71" s="81"/>
      <c r="E71" s="197" t="s">
        <v>831</v>
      </c>
      <c r="F71" s="198"/>
      <c r="G71" s="78" t="s">
        <v>832</v>
      </c>
      <c r="H71" s="79" t="s">
        <v>818</v>
      </c>
      <c r="I71" s="79"/>
      <c r="J71" s="106">
        <v>1152</v>
      </c>
      <c r="K71" s="80"/>
      <c r="L71" s="106">
        <f t="shared" si="0"/>
        <v>2073.6</v>
      </c>
      <c r="M71" s="148">
        <v>1152</v>
      </c>
      <c r="N71" s="148">
        <f t="shared" si="3"/>
        <v>2073.6</v>
      </c>
    </row>
    <row r="72" spans="1:14" customFormat="1" ht="122.5" customHeight="1">
      <c r="A72" s="33">
        <v>56</v>
      </c>
      <c r="B72" s="76">
        <v>1</v>
      </c>
      <c r="C72" s="70" t="s">
        <v>833</v>
      </c>
      <c r="D72" s="81"/>
      <c r="E72" s="197" t="s">
        <v>834</v>
      </c>
      <c r="F72" s="198"/>
      <c r="G72" s="78" t="s">
        <v>832</v>
      </c>
      <c r="H72" s="79" t="s">
        <v>818</v>
      </c>
      <c r="I72" s="79"/>
      <c r="J72" s="106">
        <v>1092</v>
      </c>
      <c r="K72" s="80"/>
      <c r="L72" s="106">
        <f t="shared" si="0"/>
        <v>1965.6000000000001</v>
      </c>
      <c r="M72" s="150">
        <v>1071</v>
      </c>
      <c r="N72" s="150"/>
    </row>
    <row r="73" spans="1:14" customFormat="1" ht="145.15" customHeight="1">
      <c r="A73" s="33">
        <v>57</v>
      </c>
      <c r="B73" s="76">
        <v>1</v>
      </c>
      <c r="C73" s="70" t="s">
        <v>835</v>
      </c>
      <c r="D73" s="81"/>
      <c r="E73" s="197" t="s">
        <v>834</v>
      </c>
      <c r="F73" s="198"/>
      <c r="G73" s="78" t="s">
        <v>832</v>
      </c>
      <c r="H73" s="79" t="s">
        <v>818</v>
      </c>
      <c r="I73" s="79"/>
      <c r="J73" s="106">
        <v>1218</v>
      </c>
      <c r="K73" s="80"/>
      <c r="L73" s="106">
        <f t="shared" si="0"/>
        <v>2192.4</v>
      </c>
      <c r="M73" s="150">
        <v>1194</v>
      </c>
      <c r="N73" s="150"/>
    </row>
    <row r="74" spans="1:14" customFormat="1" ht="162.65" customHeight="1">
      <c r="A74" s="33">
        <v>58</v>
      </c>
      <c r="B74" s="76">
        <v>1</v>
      </c>
      <c r="C74" s="70" t="s">
        <v>836</v>
      </c>
      <c r="D74" s="81"/>
      <c r="E74" s="197" t="s">
        <v>837</v>
      </c>
      <c r="F74" s="198"/>
      <c r="G74" s="78" t="s">
        <v>838</v>
      </c>
      <c r="H74" s="144" t="s">
        <v>812</v>
      </c>
      <c r="I74" s="79"/>
      <c r="J74" s="106">
        <v>702</v>
      </c>
      <c r="K74" s="80"/>
      <c r="L74" s="106">
        <f t="shared" si="0"/>
        <v>1263.6000000000001</v>
      </c>
      <c r="M74" s="148">
        <v>702</v>
      </c>
      <c r="N74" s="148">
        <f t="shared" ref="N74:N99" si="4">M74*1.8</f>
        <v>1263.6000000000001</v>
      </c>
    </row>
    <row r="75" spans="1:14" customFormat="1" ht="153" customHeight="1">
      <c r="A75" s="33">
        <v>59</v>
      </c>
      <c r="B75" s="76">
        <v>1</v>
      </c>
      <c r="C75" s="70" t="s">
        <v>839</v>
      </c>
      <c r="D75" s="81"/>
      <c r="E75" s="197" t="s">
        <v>840</v>
      </c>
      <c r="F75" s="198"/>
      <c r="G75" s="78" t="s">
        <v>707</v>
      </c>
      <c r="H75" s="144" t="s">
        <v>812</v>
      </c>
      <c r="I75" s="79"/>
      <c r="J75" s="106">
        <v>816</v>
      </c>
      <c r="K75" s="80"/>
      <c r="L75" s="106">
        <f t="shared" ref="L75:L144" si="5">J75*1.8</f>
        <v>1468.8</v>
      </c>
      <c r="M75" s="148">
        <v>816</v>
      </c>
      <c r="N75" s="148">
        <f t="shared" si="4"/>
        <v>1468.8</v>
      </c>
    </row>
    <row r="76" spans="1:14" customFormat="1" ht="145.15" customHeight="1">
      <c r="A76" s="33">
        <v>60</v>
      </c>
      <c r="B76" s="76">
        <v>1</v>
      </c>
      <c r="C76" s="70" t="s">
        <v>841</v>
      </c>
      <c r="D76" s="81"/>
      <c r="E76" s="197" t="s">
        <v>842</v>
      </c>
      <c r="F76" s="198"/>
      <c r="G76" s="78" t="s">
        <v>707</v>
      </c>
      <c r="H76" s="144" t="s">
        <v>812</v>
      </c>
      <c r="I76" s="79"/>
      <c r="J76" s="106">
        <v>762</v>
      </c>
      <c r="K76" s="80"/>
      <c r="L76" s="106">
        <f t="shared" si="5"/>
        <v>1371.6000000000001</v>
      </c>
      <c r="M76" s="148">
        <v>762</v>
      </c>
      <c r="N76" s="148">
        <f t="shared" si="4"/>
        <v>1371.6000000000001</v>
      </c>
    </row>
    <row r="77" spans="1:14" customFormat="1" ht="181.9" customHeight="1">
      <c r="A77" s="33">
        <v>61</v>
      </c>
      <c r="B77" s="76">
        <v>1</v>
      </c>
      <c r="C77" s="70" t="s">
        <v>843</v>
      </c>
      <c r="E77" s="197" t="s">
        <v>844</v>
      </c>
      <c r="F77" s="198"/>
      <c r="G77" s="78" t="s">
        <v>707</v>
      </c>
      <c r="H77" s="144"/>
      <c r="I77" s="144"/>
      <c r="J77" s="106">
        <v>888</v>
      </c>
      <c r="K77" s="80"/>
      <c r="L77" s="106">
        <f t="shared" si="5"/>
        <v>1598.4</v>
      </c>
      <c r="M77" s="148">
        <v>888</v>
      </c>
      <c r="N77" s="148">
        <f t="shared" si="4"/>
        <v>1598.4</v>
      </c>
    </row>
    <row r="78" spans="1:14" customFormat="1" ht="148.15" customHeight="1">
      <c r="A78" s="33">
        <v>62</v>
      </c>
      <c r="B78" s="76">
        <v>1</v>
      </c>
      <c r="C78" s="74" t="s">
        <v>845</v>
      </c>
      <c r="D78" s="42"/>
      <c r="E78" s="197" t="s">
        <v>846</v>
      </c>
      <c r="F78" s="198"/>
      <c r="G78" s="78" t="s">
        <v>707</v>
      </c>
      <c r="H78" s="79"/>
      <c r="I78" s="79"/>
      <c r="J78" s="106">
        <v>804</v>
      </c>
      <c r="K78" s="80"/>
      <c r="L78" s="106">
        <f t="shared" si="5"/>
        <v>1447.2</v>
      </c>
      <c r="M78" s="148">
        <v>804</v>
      </c>
      <c r="N78" s="148">
        <f t="shared" si="4"/>
        <v>1447.2</v>
      </c>
    </row>
    <row r="79" spans="1:14" customFormat="1" ht="145.9" customHeight="1">
      <c r="A79" s="33">
        <v>63</v>
      </c>
      <c r="B79" s="76">
        <v>1</v>
      </c>
      <c r="C79" s="70" t="s">
        <v>847</v>
      </c>
      <c r="D79" s="42"/>
      <c r="E79" s="197" t="s">
        <v>848</v>
      </c>
      <c r="F79" s="198"/>
      <c r="G79" s="78" t="s">
        <v>707</v>
      </c>
      <c r="H79" s="79"/>
      <c r="I79" s="79"/>
      <c r="J79" s="106">
        <v>852</v>
      </c>
      <c r="K79" s="80"/>
      <c r="L79" s="106">
        <f t="shared" si="5"/>
        <v>1533.6000000000001</v>
      </c>
      <c r="M79" s="148">
        <v>852</v>
      </c>
      <c r="N79" s="148">
        <f t="shared" si="4"/>
        <v>1533.6000000000001</v>
      </c>
    </row>
    <row r="80" spans="1:14" customFormat="1" ht="162" customHeight="1">
      <c r="A80" s="33">
        <v>64</v>
      </c>
      <c r="B80" s="76">
        <v>1</v>
      </c>
      <c r="C80" s="70" t="s">
        <v>849</v>
      </c>
      <c r="D80" s="42"/>
      <c r="E80" s="197" t="s">
        <v>850</v>
      </c>
      <c r="F80" s="198"/>
      <c r="G80" s="78" t="s">
        <v>707</v>
      </c>
      <c r="H80" s="144" t="s">
        <v>812</v>
      </c>
      <c r="I80" s="79"/>
      <c r="J80" s="106">
        <v>1668</v>
      </c>
      <c r="K80" s="80"/>
      <c r="L80" s="106">
        <f t="shared" si="5"/>
        <v>3002.4</v>
      </c>
      <c r="M80" s="148">
        <v>1668</v>
      </c>
      <c r="N80" s="148">
        <f t="shared" si="4"/>
        <v>3002.4</v>
      </c>
    </row>
    <row r="81" spans="1:14" customFormat="1" ht="150" customHeight="1">
      <c r="A81" s="33">
        <v>65</v>
      </c>
      <c r="B81" s="76">
        <v>1</v>
      </c>
      <c r="C81" s="70" t="s">
        <v>851</v>
      </c>
      <c r="D81" s="42"/>
      <c r="E81" s="197" t="s">
        <v>852</v>
      </c>
      <c r="F81" s="198"/>
      <c r="G81" s="78" t="s">
        <v>707</v>
      </c>
      <c r="H81" s="144" t="s">
        <v>812</v>
      </c>
      <c r="I81" s="79"/>
      <c r="J81" s="106">
        <v>1692</v>
      </c>
      <c r="K81" s="80"/>
      <c r="L81" s="106">
        <f t="shared" si="5"/>
        <v>3045.6</v>
      </c>
      <c r="M81" s="148">
        <v>1692</v>
      </c>
      <c r="N81" s="148">
        <f t="shared" si="4"/>
        <v>3045.6</v>
      </c>
    </row>
    <row r="82" spans="1:14" customFormat="1" ht="127.15" customHeight="1">
      <c r="A82" s="33">
        <v>66</v>
      </c>
      <c r="B82" s="76">
        <v>1</v>
      </c>
      <c r="C82" s="70" t="s">
        <v>853</v>
      </c>
      <c r="D82" s="42"/>
      <c r="E82" s="197" t="s">
        <v>854</v>
      </c>
      <c r="F82" s="198"/>
      <c r="G82" s="78" t="s">
        <v>855</v>
      </c>
      <c r="H82" s="106" t="s">
        <v>855</v>
      </c>
      <c r="I82" s="79"/>
      <c r="J82" s="106" t="s">
        <v>856</v>
      </c>
      <c r="K82" s="80"/>
      <c r="L82" s="106" t="s">
        <v>855</v>
      </c>
      <c r="M82" s="148">
        <v>0</v>
      </c>
      <c r="N82" s="148">
        <f t="shared" si="4"/>
        <v>0</v>
      </c>
    </row>
    <row r="83" spans="1:14" customFormat="1" ht="202.15" customHeight="1">
      <c r="A83" s="33">
        <v>67</v>
      </c>
      <c r="B83" s="76">
        <v>1</v>
      </c>
      <c r="C83" s="74" t="s">
        <v>857</v>
      </c>
      <c r="D83" s="42"/>
      <c r="E83" s="197" t="s">
        <v>858</v>
      </c>
      <c r="F83" s="198"/>
      <c r="G83" s="78" t="s">
        <v>707</v>
      </c>
      <c r="H83" s="144" t="s">
        <v>812</v>
      </c>
      <c r="I83" s="79"/>
      <c r="J83" s="106">
        <v>1686</v>
      </c>
      <c r="K83" s="80"/>
      <c r="L83" s="106">
        <f t="shared" si="5"/>
        <v>3034.8</v>
      </c>
      <c r="M83" s="150">
        <v>1632</v>
      </c>
      <c r="N83" s="150">
        <f t="shared" si="4"/>
        <v>2937.6</v>
      </c>
    </row>
    <row r="84" spans="1:14" customFormat="1" ht="201.65" customHeight="1">
      <c r="A84" s="33">
        <v>68</v>
      </c>
      <c r="B84" s="76">
        <v>1</v>
      </c>
      <c r="C84" s="70" t="s">
        <v>859</v>
      </c>
      <c r="D84" s="42"/>
      <c r="E84" s="197" t="s">
        <v>860</v>
      </c>
      <c r="F84" s="198"/>
      <c r="G84" s="78" t="s">
        <v>707</v>
      </c>
      <c r="H84" s="79" t="s">
        <v>861</v>
      </c>
      <c r="I84" s="79"/>
      <c r="J84" s="106">
        <v>1548</v>
      </c>
      <c r="K84" s="80"/>
      <c r="L84" s="106">
        <f t="shared" si="5"/>
        <v>2786.4</v>
      </c>
      <c r="M84" s="150">
        <v>1488</v>
      </c>
      <c r="N84" s="150">
        <f t="shared" si="4"/>
        <v>2678.4</v>
      </c>
    </row>
    <row r="85" spans="1:14" customFormat="1" ht="155.5" customHeight="1">
      <c r="A85" s="33">
        <v>69</v>
      </c>
      <c r="B85" s="76">
        <v>1</v>
      </c>
      <c r="C85" s="70" t="s">
        <v>862</v>
      </c>
      <c r="D85" s="42"/>
      <c r="E85" s="197" t="s">
        <v>863</v>
      </c>
      <c r="F85" s="198"/>
      <c r="G85" s="78" t="s">
        <v>864</v>
      </c>
      <c r="H85" s="144" t="s">
        <v>812</v>
      </c>
      <c r="I85" s="79"/>
      <c r="J85" s="106">
        <v>2988</v>
      </c>
      <c r="K85" s="80"/>
      <c r="L85" s="106">
        <f t="shared" si="5"/>
        <v>5378.4000000000005</v>
      </c>
      <c r="M85" s="148">
        <v>2988</v>
      </c>
      <c r="N85" s="148">
        <f t="shared" si="4"/>
        <v>5378.4000000000005</v>
      </c>
    </row>
    <row r="86" spans="1:14" customFormat="1" ht="164.5" customHeight="1">
      <c r="A86" s="33">
        <v>70</v>
      </c>
      <c r="B86" s="76">
        <v>1</v>
      </c>
      <c r="C86" s="74" t="s">
        <v>865</v>
      </c>
      <c r="D86" s="42"/>
      <c r="E86" s="197" t="s">
        <v>866</v>
      </c>
      <c r="F86" s="198"/>
      <c r="G86" s="78" t="s">
        <v>867</v>
      </c>
      <c r="H86" s="144" t="s">
        <v>812</v>
      </c>
      <c r="I86" s="79"/>
      <c r="J86" s="106">
        <v>4068</v>
      </c>
      <c r="K86" s="80"/>
      <c r="L86" s="106">
        <f t="shared" si="5"/>
        <v>7322.4000000000005</v>
      </c>
      <c r="M86" s="148">
        <v>4068</v>
      </c>
      <c r="N86" s="148">
        <f t="shared" si="4"/>
        <v>7322.4000000000005</v>
      </c>
    </row>
    <row r="87" spans="1:14" customFormat="1" ht="115.9" customHeight="1">
      <c r="A87" s="33">
        <v>71</v>
      </c>
      <c r="B87" s="76">
        <v>1</v>
      </c>
      <c r="C87" s="70" t="s">
        <v>868</v>
      </c>
      <c r="D87" s="42"/>
      <c r="E87" s="197" t="s">
        <v>869</v>
      </c>
      <c r="F87" s="198"/>
      <c r="G87" s="78" t="s">
        <v>870</v>
      </c>
      <c r="H87" s="144" t="s">
        <v>812</v>
      </c>
      <c r="I87" s="79"/>
      <c r="J87" s="106">
        <v>5484</v>
      </c>
      <c r="K87" s="80"/>
      <c r="L87" s="106">
        <f t="shared" si="5"/>
        <v>9871.2000000000007</v>
      </c>
      <c r="M87" s="148">
        <v>5484</v>
      </c>
      <c r="N87" s="148">
        <f t="shared" si="4"/>
        <v>9871.2000000000007</v>
      </c>
    </row>
    <row r="88" spans="1:14" customFormat="1" ht="124.15" customHeight="1">
      <c r="A88" s="33">
        <v>72</v>
      </c>
      <c r="B88" s="76">
        <v>1</v>
      </c>
      <c r="C88" s="70" t="s">
        <v>871</v>
      </c>
      <c r="D88" s="42"/>
      <c r="E88" s="197" t="s">
        <v>872</v>
      </c>
      <c r="F88" s="198"/>
      <c r="G88" s="78" t="s">
        <v>873</v>
      </c>
      <c r="H88" s="144" t="s">
        <v>812</v>
      </c>
      <c r="I88" s="79"/>
      <c r="J88" s="106">
        <v>2892</v>
      </c>
      <c r="K88" s="80"/>
      <c r="L88" s="106">
        <f t="shared" si="5"/>
        <v>5205.6000000000004</v>
      </c>
      <c r="M88" s="148">
        <v>2892</v>
      </c>
      <c r="N88" s="148">
        <f t="shared" si="4"/>
        <v>5205.6000000000004</v>
      </c>
    </row>
    <row r="89" spans="1:14" customFormat="1" ht="127.9" customHeight="1">
      <c r="A89" s="33">
        <v>73</v>
      </c>
      <c r="B89" s="76">
        <v>1</v>
      </c>
      <c r="C89" s="70" t="s">
        <v>874</v>
      </c>
      <c r="D89" s="42"/>
      <c r="E89" s="197" t="s">
        <v>875</v>
      </c>
      <c r="F89" s="198"/>
      <c r="G89" s="78" t="s">
        <v>867</v>
      </c>
      <c r="H89" s="144" t="s">
        <v>812</v>
      </c>
      <c r="I89" s="79"/>
      <c r="J89" s="106">
        <v>3756</v>
      </c>
      <c r="K89" s="80"/>
      <c r="L89" s="106">
        <f t="shared" si="5"/>
        <v>6760.8</v>
      </c>
      <c r="M89" s="148">
        <v>3756</v>
      </c>
      <c r="N89" s="148">
        <f t="shared" si="4"/>
        <v>6760.8</v>
      </c>
    </row>
    <row r="90" spans="1:14" customFormat="1" ht="120.65" customHeight="1">
      <c r="A90" s="33">
        <v>74</v>
      </c>
      <c r="B90" s="76">
        <v>1</v>
      </c>
      <c r="C90" s="70" t="s">
        <v>876</v>
      </c>
      <c r="D90" s="42"/>
      <c r="E90" s="197" t="s">
        <v>877</v>
      </c>
      <c r="F90" s="198"/>
      <c r="G90" s="78" t="s">
        <v>870</v>
      </c>
      <c r="H90" s="144" t="s">
        <v>812</v>
      </c>
      <c r="I90" s="79"/>
      <c r="J90" s="106">
        <v>5046</v>
      </c>
      <c r="K90" s="80"/>
      <c r="L90" s="106">
        <f t="shared" si="5"/>
        <v>9082.8000000000011</v>
      </c>
      <c r="M90" s="148">
        <v>5046</v>
      </c>
      <c r="N90" s="148">
        <f t="shared" si="4"/>
        <v>9082.8000000000011</v>
      </c>
    </row>
    <row r="91" spans="1:14" customFormat="1" ht="153.65" customHeight="1">
      <c r="A91" s="33">
        <v>75</v>
      </c>
      <c r="B91" s="76">
        <v>1</v>
      </c>
      <c r="C91" s="74" t="s">
        <v>878</v>
      </c>
      <c r="D91" s="42"/>
      <c r="E91" s="197" t="s">
        <v>879</v>
      </c>
      <c r="F91" s="198"/>
      <c r="G91" s="78" t="s">
        <v>873</v>
      </c>
      <c r="H91" s="79" t="s">
        <v>880</v>
      </c>
      <c r="I91" s="79"/>
      <c r="J91" s="106">
        <v>3378</v>
      </c>
      <c r="K91" s="80"/>
      <c r="L91" s="106">
        <f t="shared" si="5"/>
        <v>6080.4000000000005</v>
      </c>
      <c r="M91" s="151">
        <v>2994</v>
      </c>
      <c r="N91" s="149">
        <f t="shared" si="4"/>
        <v>5389.2</v>
      </c>
    </row>
    <row r="92" spans="1:14" customFormat="1" ht="150.65" customHeight="1">
      <c r="A92" s="33">
        <v>76</v>
      </c>
      <c r="B92" s="76">
        <v>1</v>
      </c>
      <c r="C92" s="70" t="s">
        <v>881</v>
      </c>
      <c r="D92" s="42"/>
      <c r="E92" s="197" t="s">
        <v>882</v>
      </c>
      <c r="F92" s="198"/>
      <c r="G92" s="78" t="s">
        <v>867</v>
      </c>
      <c r="H92" s="79" t="s">
        <v>880</v>
      </c>
      <c r="I92" s="79"/>
      <c r="J92" s="106">
        <v>4048</v>
      </c>
      <c r="K92" s="80"/>
      <c r="L92" s="106">
        <f t="shared" si="5"/>
        <v>7286.4000000000005</v>
      </c>
      <c r="M92" s="148">
        <v>4048.7999999999997</v>
      </c>
      <c r="N92" s="148">
        <f t="shared" si="4"/>
        <v>7287.8399999999992</v>
      </c>
    </row>
    <row r="93" spans="1:14" customFormat="1" ht="129" customHeight="1">
      <c r="A93" s="33">
        <v>77</v>
      </c>
      <c r="B93" s="76">
        <v>1</v>
      </c>
      <c r="C93" s="70" t="s">
        <v>883</v>
      </c>
      <c r="D93" s="42"/>
      <c r="E93" s="197" t="s">
        <v>884</v>
      </c>
      <c r="F93" s="198"/>
      <c r="G93" s="78" t="s">
        <v>870</v>
      </c>
      <c r="H93" s="144" t="s">
        <v>812</v>
      </c>
      <c r="I93" s="79"/>
      <c r="J93" s="106">
        <v>5850</v>
      </c>
      <c r="K93" s="80"/>
      <c r="L93" s="106">
        <f t="shared" si="5"/>
        <v>10530</v>
      </c>
      <c r="M93" s="149">
        <v>5514</v>
      </c>
      <c r="N93" s="149">
        <f t="shared" si="4"/>
        <v>9925.2000000000007</v>
      </c>
    </row>
    <row r="94" spans="1:14" customFormat="1" ht="120" customHeight="1">
      <c r="A94" s="33">
        <v>78</v>
      </c>
      <c r="B94" s="76">
        <v>1</v>
      </c>
      <c r="C94" s="70" t="s">
        <v>885</v>
      </c>
      <c r="D94" s="42"/>
      <c r="E94" s="197" t="s">
        <v>886</v>
      </c>
      <c r="F94" s="198"/>
      <c r="G94" s="78" t="s">
        <v>707</v>
      </c>
      <c r="H94" s="144" t="s">
        <v>812</v>
      </c>
      <c r="I94" s="144"/>
      <c r="J94" s="106">
        <v>2136</v>
      </c>
      <c r="K94" s="80"/>
      <c r="L94" s="106">
        <f t="shared" si="5"/>
        <v>3844.8</v>
      </c>
      <c r="M94" s="149">
        <v>1944</v>
      </c>
      <c r="N94" s="149">
        <f t="shared" si="4"/>
        <v>3499.2000000000003</v>
      </c>
    </row>
    <row r="95" spans="1:14" customFormat="1" ht="216" customHeight="1">
      <c r="A95" s="33">
        <v>79</v>
      </c>
      <c r="B95" s="76">
        <v>1</v>
      </c>
      <c r="C95" s="74" t="s">
        <v>887</v>
      </c>
      <c r="D95" s="42"/>
      <c r="E95" s="197" t="s">
        <v>888</v>
      </c>
      <c r="F95" s="198"/>
      <c r="G95" s="78" t="s">
        <v>889</v>
      </c>
      <c r="H95" s="144" t="s">
        <v>812</v>
      </c>
      <c r="I95" s="79"/>
      <c r="J95" s="106">
        <v>1086</v>
      </c>
      <c r="K95" s="80"/>
      <c r="L95" s="106">
        <f t="shared" si="5"/>
        <v>1954.8</v>
      </c>
      <c r="M95" s="148">
        <v>1086</v>
      </c>
      <c r="N95" s="148">
        <f t="shared" si="4"/>
        <v>1954.8</v>
      </c>
    </row>
    <row r="96" spans="1:14" customFormat="1" ht="216" customHeight="1">
      <c r="A96" s="33">
        <v>80</v>
      </c>
      <c r="B96" s="76">
        <v>1</v>
      </c>
      <c r="C96" s="70" t="s">
        <v>890</v>
      </c>
      <c r="D96" s="42"/>
      <c r="E96" s="197" t="s">
        <v>891</v>
      </c>
      <c r="F96" s="198"/>
      <c r="G96" s="78" t="s">
        <v>889</v>
      </c>
      <c r="H96" s="144" t="s">
        <v>812</v>
      </c>
      <c r="I96" s="79"/>
      <c r="J96" s="106">
        <v>1026</v>
      </c>
      <c r="K96" s="80"/>
      <c r="L96" s="106">
        <f t="shared" si="5"/>
        <v>1846.8</v>
      </c>
      <c r="M96" s="148">
        <v>1026</v>
      </c>
      <c r="N96" s="148">
        <f t="shared" si="4"/>
        <v>1846.8</v>
      </c>
    </row>
    <row r="97" spans="1:14" customFormat="1" ht="188.5" customHeight="1">
      <c r="A97" s="33">
        <v>81</v>
      </c>
      <c r="B97" s="76">
        <v>1</v>
      </c>
      <c r="C97" s="70" t="s">
        <v>892</v>
      </c>
      <c r="D97" s="42"/>
      <c r="E97" s="197" t="s">
        <v>893</v>
      </c>
      <c r="F97" s="198"/>
      <c r="G97" s="78" t="s">
        <v>894</v>
      </c>
      <c r="H97" s="144" t="s">
        <v>812</v>
      </c>
      <c r="I97" s="79"/>
      <c r="J97" s="106">
        <v>3178.2</v>
      </c>
      <c r="K97" s="80"/>
      <c r="L97" s="106">
        <f t="shared" si="5"/>
        <v>5720.76</v>
      </c>
      <c r="M97" s="148">
        <v>3178.2</v>
      </c>
      <c r="N97" s="148">
        <f t="shared" si="4"/>
        <v>5720.76</v>
      </c>
    </row>
    <row r="98" spans="1:14" customFormat="1" ht="183" customHeight="1">
      <c r="A98" s="33">
        <v>82</v>
      </c>
      <c r="B98" s="76">
        <v>1</v>
      </c>
      <c r="C98" s="70" t="s">
        <v>895</v>
      </c>
      <c r="D98" s="42"/>
      <c r="E98" s="197" t="s">
        <v>896</v>
      </c>
      <c r="F98" s="198"/>
      <c r="G98" s="78" t="s">
        <v>897</v>
      </c>
      <c r="H98" s="144" t="s">
        <v>812</v>
      </c>
      <c r="I98" s="79"/>
      <c r="J98" s="106">
        <v>4362</v>
      </c>
      <c r="K98" s="80"/>
      <c r="L98" s="106">
        <f t="shared" si="5"/>
        <v>7851.6</v>
      </c>
      <c r="M98" s="148">
        <v>4362</v>
      </c>
      <c r="N98" s="148">
        <f t="shared" si="4"/>
        <v>7851.6</v>
      </c>
    </row>
    <row r="99" spans="1:14" customFormat="1" ht="186.65" customHeight="1">
      <c r="A99" s="33">
        <v>83</v>
      </c>
      <c r="B99" s="76">
        <v>1</v>
      </c>
      <c r="C99" s="70" t="s">
        <v>898</v>
      </c>
      <c r="D99" s="42"/>
      <c r="E99" s="197" t="s">
        <v>899</v>
      </c>
      <c r="F99" s="198"/>
      <c r="G99" s="78" t="s">
        <v>900</v>
      </c>
      <c r="H99" s="144" t="s">
        <v>812</v>
      </c>
      <c r="I99" s="79"/>
      <c r="J99" s="106">
        <v>5874</v>
      </c>
      <c r="K99" s="80"/>
      <c r="L99" s="106">
        <f t="shared" si="5"/>
        <v>10573.2</v>
      </c>
      <c r="M99" s="148">
        <v>5874</v>
      </c>
      <c r="N99" s="148">
        <f t="shared" si="4"/>
        <v>10573.2</v>
      </c>
    </row>
    <row r="100" spans="1:14" customFormat="1" ht="160.9" customHeight="1">
      <c r="A100" s="33">
        <v>84</v>
      </c>
      <c r="B100" s="76">
        <v>1</v>
      </c>
      <c r="C100" s="70" t="s">
        <v>901</v>
      </c>
      <c r="D100" s="42"/>
      <c r="E100" s="197" t="s">
        <v>902</v>
      </c>
      <c r="F100" s="198"/>
      <c r="G100" s="78" t="s">
        <v>903</v>
      </c>
      <c r="H100" s="144" t="s">
        <v>790</v>
      </c>
      <c r="I100" s="79"/>
      <c r="J100" s="106">
        <v>2802</v>
      </c>
      <c r="K100" s="80"/>
      <c r="L100" s="106">
        <f t="shared" si="5"/>
        <v>5043.6000000000004</v>
      </c>
      <c r="M100" s="150"/>
      <c r="N100" s="150"/>
    </row>
    <row r="101" spans="1:14" customFormat="1" ht="157.9" customHeight="1">
      <c r="A101" s="33">
        <v>85</v>
      </c>
      <c r="B101" s="76">
        <v>1</v>
      </c>
      <c r="C101" s="70" t="s">
        <v>904</v>
      </c>
      <c r="D101" s="42"/>
      <c r="E101" s="197" t="s">
        <v>905</v>
      </c>
      <c r="F101" s="198"/>
      <c r="G101" s="78" t="s">
        <v>903</v>
      </c>
      <c r="H101" s="144" t="s">
        <v>790</v>
      </c>
      <c r="I101" s="79"/>
      <c r="J101" s="106">
        <v>2814</v>
      </c>
      <c r="K101" s="80"/>
      <c r="L101" s="106">
        <f t="shared" si="5"/>
        <v>5065.2</v>
      </c>
      <c r="M101" s="150"/>
      <c r="N101" s="150"/>
    </row>
    <row r="102" spans="1:14" customFormat="1" ht="156.65" customHeight="1">
      <c r="A102" s="33">
        <v>86</v>
      </c>
      <c r="B102" s="76">
        <v>1</v>
      </c>
      <c r="C102" s="70" t="s">
        <v>906</v>
      </c>
      <c r="D102" s="42"/>
      <c r="E102" s="197" t="s">
        <v>907</v>
      </c>
      <c r="F102" s="198"/>
      <c r="G102" s="78" t="s">
        <v>707</v>
      </c>
      <c r="H102" s="144" t="s">
        <v>790</v>
      </c>
      <c r="I102" s="79"/>
      <c r="J102" s="106">
        <v>2574</v>
      </c>
      <c r="K102" s="80"/>
      <c r="L102" s="106">
        <f t="shared" si="5"/>
        <v>4633.2</v>
      </c>
      <c r="M102" s="150"/>
      <c r="N102" s="150"/>
    </row>
    <row r="103" spans="1:14" customFormat="1" ht="178.15" customHeight="1">
      <c r="A103" s="33">
        <v>87</v>
      </c>
      <c r="B103" s="76">
        <v>1</v>
      </c>
      <c r="C103" s="74" t="s">
        <v>908</v>
      </c>
      <c r="D103" s="42"/>
      <c r="E103" s="197" t="s">
        <v>909</v>
      </c>
      <c r="F103" s="198"/>
      <c r="G103" s="78" t="s">
        <v>707</v>
      </c>
      <c r="H103" s="79" t="s">
        <v>790</v>
      </c>
      <c r="I103" s="79"/>
      <c r="J103" s="106">
        <v>2448</v>
      </c>
      <c r="K103" s="80"/>
      <c r="L103" s="106">
        <f t="shared" si="5"/>
        <v>4406.4000000000005</v>
      </c>
      <c r="M103" s="150"/>
      <c r="N103" s="150"/>
    </row>
    <row r="104" spans="1:14" customFormat="1" ht="176.5" customHeight="1">
      <c r="A104" s="33">
        <v>88</v>
      </c>
      <c r="B104" s="76">
        <v>1</v>
      </c>
      <c r="C104" s="70" t="s">
        <v>910</v>
      </c>
      <c r="D104" s="42"/>
      <c r="E104" s="197" t="s">
        <v>911</v>
      </c>
      <c r="F104" s="198"/>
      <c r="G104" s="78" t="s">
        <v>707</v>
      </c>
      <c r="H104" s="79" t="s">
        <v>790</v>
      </c>
      <c r="I104" s="79"/>
      <c r="J104" s="106">
        <v>1557</v>
      </c>
      <c r="K104" s="80"/>
      <c r="L104" s="106">
        <f t="shared" si="5"/>
        <v>2802.6</v>
      </c>
      <c r="M104" s="148">
        <v>1557</v>
      </c>
      <c r="N104" s="148">
        <f t="shared" ref="N104:N109" si="6">M104*1.8</f>
        <v>2802.6</v>
      </c>
    </row>
    <row r="105" spans="1:14" customFormat="1" ht="184.9" customHeight="1">
      <c r="A105" s="33">
        <v>89</v>
      </c>
      <c r="B105" s="76">
        <v>1</v>
      </c>
      <c r="C105" s="70" t="s">
        <v>912</v>
      </c>
      <c r="D105" s="42"/>
      <c r="E105" s="197" t="s">
        <v>913</v>
      </c>
      <c r="F105" s="198"/>
      <c r="G105" s="78" t="s">
        <v>707</v>
      </c>
      <c r="H105" s="79" t="s">
        <v>914</v>
      </c>
      <c r="I105" s="79"/>
      <c r="J105" s="106">
        <v>1446</v>
      </c>
      <c r="K105" s="80"/>
      <c r="L105" s="106">
        <f t="shared" si="5"/>
        <v>2602.8000000000002</v>
      </c>
      <c r="M105" s="148">
        <v>1446</v>
      </c>
      <c r="N105" s="148">
        <f t="shared" si="6"/>
        <v>2602.8000000000002</v>
      </c>
    </row>
    <row r="106" spans="1:14" customFormat="1" ht="151.15" customHeight="1">
      <c r="A106" s="33">
        <v>90</v>
      </c>
      <c r="B106" s="76">
        <v>1</v>
      </c>
      <c r="C106" s="70" t="s">
        <v>915</v>
      </c>
      <c r="D106" s="42"/>
      <c r="E106" s="197" t="s">
        <v>916</v>
      </c>
      <c r="F106" s="198"/>
      <c r="G106" s="78" t="s">
        <v>707</v>
      </c>
      <c r="H106" s="79" t="s">
        <v>790</v>
      </c>
      <c r="I106" s="79"/>
      <c r="J106" s="106">
        <v>1044</v>
      </c>
      <c r="K106" s="80"/>
      <c r="L106" s="106">
        <f t="shared" si="5"/>
        <v>1879.2</v>
      </c>
      <c r="M106" s="148">
        <v>1044</v>
      </c>
      <c r="N106" s="148">
        <f t="shared" si="6"/>
        <v>1879.2</v>
      </c>
    </row>
    <row r="107" spans="1:14" customFormat="1" ht="144" customHeight="1">
      <c r="A107" s="33">
        <v>91</v>
      </c>
      <c r="B107" s="76">
        <v>1</v>
      </c>
      <c r="C107" s="70" t="s">
        <v>917</v>
      </c>
      <c r="D107" s="42"/>
      <c r="E107" s="197" t="s">
        <v>918</v>
      </c>
      <c r="F107" s="198"/>
      <c r="G107" s="78" t="s">
        <v>707</v>
      </c>
      <c r="H107" s="79" t="s">
        <v>919</v>
      </c>
      <c r="I107" s="79"/>
      <c r="J107" s="106">
        <v>1230</v>
      </c>
      <c r="K107" s="80"/>
      <c r="L107" s="106">
        <f t="shared" si="5"/>
        <v>2214</v>
      </c>
      <c r="M107" s="148">
        <v>1230</v>
      </c>
      <c r="N107" s="148">
        <f t="shared" si="6"/>
        <v>2214</v>
      </c>
    </row>
    <row r="108" spans="1:14" customFormat="1" ht="140.5" customHeight="1">
      <c r="A108" s="33">
        <v>92</v>
      </c>
      <c r="B108" s="76">
        <v>1</v>
      </c>
      <c r="C108" s="70" t="s">
        <v>920</v>
      </c>
      <c r="D108" s="42"/>
      <c r="E108" s="197" t="s">
        <v>921</v>
      </c>
      <c r="F108" s="198"/>
      <c r="G108" s="78" t="s">
        <v>707</v>
      </c>
      <c r="H108" s="79" t="s">
        <v>922</v>
      </c>
      <c r="I108" s="79"/>
      <c r="J108" s="106">
        <v>1092</v>
      </c>
      <c r="K108" s="80"/>
      <c r="L108" s="106">
        <f t="shared" si="5"/>
        <v>1965.6000000000001</v>
      </c>
      <c r="M108" s="148">
        <v>1092</v>
      </c>
      <c r="N108" s="148">
        <f t="shared" si="6"/>
        <v>1965.6000000000001</v>
      </c>
    </row>
    <row r="109" spans="1:14" customFormat="1" ht="142.9" customHeight="1">
      <c r="A109" s="33">
        <v>93</v>
      </c>
      <c r="B109" s="76">
        <v>1</v>
      </c>
      <c r="C109" s="70" t="s">
        <v>923</v>
      </c>
      <c r="D109" s="42"/>
      <c r="E109" s="197" t="s">
        <v>924</v>
      </c>
      <c r="F109" s="198"/>
      <c r="G109" s="78" t="s">
        <v>707</v>
      </c>
      <c r="H109" s="79" t="s">
        <v>922</v>
      </c>
      <c r="I109" s="79"/>
      <c r="J109" s="106">
        <v>1332</v>
      </c>
      <c r="K109" s="80"/>
      <c r="L109" s="106">
        <f t="shared" si="5"/>
        <v>2397.6</v>
      </c>
      <c r="M109" s="148">
        <v>1332</v>
      </c>
      <c r="N109" s="148">
        <f t="shared" si="6"/>
        <v>2397.6</v>
      </c>
    </row>
    <row r="110" spans="1:14" customFormat="1" ht="112.15" customHeight="1">
      <c r="A110" s="33">
        <v>94</v>
      </c>
      <c r="B110" s="76">
        <v>1</v>
      </c>
      <c r="C110" s="70" t="s">
        <v>925</v>
      </c>
      <c r="D110" s="42"/>
      <c r="E110" s="197" t="s">
        <v>926</v>
      </c>
      <c r="F110" s="198"/>
      <c r="G110" s="78" t="s">
        <v>927</v>
      </c>
      <c r="H110" s="79" t="s">
        <v>80</v>
      </c>
      <c r="I110" s="79"/>
      <c r="J110" s="106">
        <v>3420</v>
      </c>
      <c r="K110" s="80"/>
      <c r="L110" s="106">
        <f t="shared" si="5"/>
        <v>6156</v>
      </c>
      <c r="M110" s="150">
        <v>3306</v>
      </c>
      <c r="N110" s="150"/>
    </row>
    <row r="111" spans="1:14" customFormat="1" ht="136.9" customHeight="1">
      <c r="A111" s="33">
        <v>95</v>
      </c>
      <c r="B111" s="76">
        <v>1</v>
      </c>
      <c r="C111" s="70" t="s">
        <v>928</v>
      </c>
      <c r="D111" s="42"/>
      <c r="E111" s="197" t="s">
        <v>929</v>
      </c>
      <c r="F111" s="198"/>
      <c r="G111" s="78" t="s">
        <v>930</v>
      </c>
      <c r="H111" s="79" t="s">
        <v>80</v>
      </c>
      <c r="I111" s="79"/>
      <c r="J111" s="106">
        <v>4428</v>
      </c>
      <c r="K111" s="80"/>
      <c r="L111" s="106">
        <f t="shared" si="5"/>
        <v>7970.4000000000005</v>
      </c>
      <c r="M111" s="150">
        <v>4344</v>
      </c>
      <c r="N111" s="150"/>
    </row>
    <row r="112" spans="1:14" customFormat="1" ht="118.15" customHeight="1">
      <c r="A112" s="33">
        <v>96</v>
      </c>
      <c r="B112" s="76">
        <v>1</v>
      </c>
      <c r="C112" s="70" t="s">
        <v>931</v>
      </c>
      <c r="D112" s="42"/>
      <c r="E112" s="197" t="s">
        <v>932</v>
      </c>
      <c r="F112" s="198"/>
      <c r="G112" s="78" t="s">
        <v>933</v>
      </c>
      <c r="H112" s="79" t="s">
        <v>80</v>
      </c>
      <c r="I112" s="79"/>
      <c r="J112" s="106">
        <v>5961</v>
      </c>
      <c r="K112" s="80"/>
      <c r="L112" s="106">
        <f t="shared" si="5"/>
        <v>10729.800000000001</v>
      </c>
      <c r="M112" s="148">
        <v>5961</v>
      </c>
      <c r="N112" s="148">
        <f t="shared" ref="N112" si="7">M112*1.8</f>
        <v>10729.800000000001</v>
      </c>
    </row>
    <row r="113" spans="1:14" customFormat="1" ht="168" customHeight="1">
      <c r="A113" s="33">
        <v>97</v>
      </c>
      <c r="B113" s="76">
        <v>1</v>
      </c>
      <c r="C113" s="70" t="s">
        <v>934</v>
      </c>
      <c r="D113" s="42"/>
      <c r="E113" s="197" t="s">
        <v>935</v>
      </c>
      <c r="F113" s="198"/>
      <c r="G113" s="78" t="s">
        <v>707</v>
      </c>
      <c r="H113" s="79" t="s">
        <v>936</v>
      </c>
      <c r="I113" s="79"/>
      <c r="J113" s="106">
        <v>1680</v>
      </c>
      <c r="K113" s="80"/>
      <c r="L113" s="106">
        <f t="shared" si="5"/>
        <v>3024</v>
      </c>
      <c r="M113" s="149">
        <v>1632</v>
      </c>
      <c r="N113" s="149"/>
    </row>
    <row r="114" spans="1:14" customFormat="1" ht="113.5" customHeight="1">
      <c r="A114" s="33">
        <v>98</v>
      </c>
      <c r="B114" s="76">
        <v>1</v>
      </c>
      <c r="C114" s="70" t="s">
        <v>937</v>
      </c>
      <c r="E114" s="197" t="s">
        <v>938</v>
      </c>
      <c r="F114" s="198"/>
      <c r="G114" s="78" t="s">
        <v>707</v>
      </c>
      <c r="H114" s="144" t="s">
        <v>812</v>
      </c>
      <c r="I114" s="79"/>
      <c r="J114" s="106">
        <v>3588</v>
      </c>
      <c r="K114" s="80"/>
      <c r="L114" s="106">
        <f t="shared" si="5"/>
        <v>6458.4000000000005</v>
      </c>
      <c r="M114" s="148">
        <v>3588</v>
      </c>
      <c r="N114" s="148">
        <f t="shared" ref="N114" si="8">M114*1.8</f>
        <v>6458.4000000000005</v>
      </c>
    </row>
    <row r="115" spans="1:14" customFormat="1" ht="108.65" customHeight="1">
      <c r="A115" s="33">
        <v>99</v>
      </c>
      <c r="B115" s="76">
        <v>1</v>
      </c>
      <c r="C115" s="74" t="s">
        <v>939</v>
      </c>
      <c r="D115" s="42"/>
      <c r="E115" s="197" t="s">
        <v>940</v>
      </c>
      <c r="F115" s="198"/>
      <c r="G115" s="78" t="s">
        <v>707</v>
      </c>
      <c r="H115" s="144" t="s">
        <v>812</v>
      </c>
      <c r="I115" s="79"/>
      <c r="J115" s="106">
        <v>4836</v>
      </c>
      <c r="K115" s="80"/>
      <c r="L115" s="106">
        <f t="shared" si="5"/>
        <v>8704.8000000000011</v>
      </c>
      <c r="M115" s="150">
        <v>4560</v>
      </c>
      <c r="N115" s="150"/>
    </row>
    <row r="116" spans="1:14" customFormat="1" ht="113.5" customHeight="1">
      <c r="A116" s="33">
        <v>100</v>
      </c>
      <c r="B116" s="76">
        <v>1</v>
      </c>
      <c r="C116" s="70" t="s">
        <v>941</v>
      </c>
      <c r="D116" s="42"/>
      <c r="E116" s="197" t="s">
        <v>942</v>
      </c>
      <c r="F116" s="198"/>
      <c r="G116" s="78" t="s">
        <v>707</v>
      </c>
      <c r="H116" s="144" t="s">
        <v>812</v>
      </c>
      <c r="I116" s="79"/>
      <c r="J116" s="106">
        <v>6348</v>
      </c>
      <c r="K116" s="80"/>
      <c r="L116" s="106">
        <f t="shared" si="5"/>
        <v>11426.4</v>
      </c>
      <c r="M116" s="150">
        <v>5998.8</v>
      </c>
      <c r="N116" s="150"/>
    </row>
    <row r="117" spans="1:14" customFormat="1" ht="147.65" customHeight="1">
      <c r="A117" s="33">
        <v>101</v>
      </c>
      <c r="B117" s="76">
        <v>1</v>
      </c>
      <c r="C117" s="70" t="s">
        <v>943</v>
      </c>
      <c r="D117" s="42"/>
      <c r="E117" s="197" t="s">
        <v>944</v>
      </c>
      <c r="F117" s="198"/>
      <c r="G117" s="78" t="s">
        <v>707</v>
      </c>
      <c r="H117" s="144" t="s">
        <v>812</v>
      </c>
      <c r="I117" s="144"/>
      <c r="J117" s="106">
        <v>2370</v>
      </c>
      <c r="K117" s="80"/>
      <c r="L117" s="106">
        <f t="shared" si="5"/>
        <v>4266</v>
      </c>
      <c r="M117" s="148">
        <v>2370</v>
      </c>
      <c r="N117" s="148">
        <f t="shared" ref="N117" si="9">M117*1.8</f>
        <v>4266</v>
      </c>
    </row>
    <row r="118" spans="1:14" customFormat="1" ht="133.15" customHeight="1">
      <c r="A118" s="33">
        <v>102</v>
      </c>
      <c r="B118" s="76">
        <v>1</v>
      </c>
      <c r="C118" s="74" t="s">
        <v>945</v>
      </c>
      <c r="D118" s="42"/>
      <c r="E118" s="197" t="s">
        <v>946</v>
      </c>
      <c r="F118" s="198"/>
      <c r="G118" s="78" t="s">
        <v>707</v>
      </c>
      <c r="H118" s="144" t="s">
        <v>947</v>
      </c>
      <c r="I118" s="144"/>
      <c r="J118" s="106">
        <v>924</v>
      </c>
      <c r="K118" s="80"/>
      <c r="L118" s="106">
        <f t="shared" si="5"/>
        <v>1663.2</v>
      </c>
      <c r="M118" s="150"/>
      <c r="N118" s="150"/>
    </row>
    <row r="119" spans="1:14" customFormat="1" ht="159" customHeight="1">
      <c r="A119" s="33">
        <v>103</v>
      </c>
      <c r="B119" s="76">
        <v>1</v>
      </c>
      <c r="C119" s="70" t="s">
        <v>948</v>
      </c>
      <c r="D119" s="42"/>
      <c r="E119" s="197" t="s">
        <v>949</v>
      </c>
      <c r="F119" s="198"/>
      <c r="G119" s="78" t="s">
        <v>707</v>
      </c>
      <c r="H119" s="144" t="s">
        <v>947</v>
      </c>
      <c r="I119" s="144"/>
      <c r="J119" s="106">
        <v>1314</v>
      </c>
      <c r="K119" s="80"/>
      <c r="L119" s="106">
        <f t="shared" si="5"/>
        <v>2365.2000000000003</v>
      </c>
      <c r="M119" s="150"/>
      <c r="N119" s="150"/>
    </row>
    <row r="120" spans="1:14" customFormat="1" ht="117" customHeight="1">
      <c r="A120" s="33">
        <v>104</v>
      </c>
      <c r="B120" s="34">
        <v>1</v>
      </c>
      <c r="C120" s="70" t="s">
        <v>950</v>
      </c>
      <c r="D120" s="139"/>
      <c r="E120" s="194" t="s">
        <v>951</v>
      </c>
      <c r="F120" s="194"/>
      <c r="G120" s="37" t="s">
        <v>707</v>
      </c>
      <c r="H120" s="140"/>
      <c r="I120" s="140"/>
      <c r="J120" s="39">
        <v>2160</v>
      </c>
      <c r="K120" s="80"/>
      <c r="L120" s="106">
        <f t="shared" si="5"/>
        <v>3888</v>
      </c>
      <c r="M120" s="148">
        <v>2160</v>
      </c>
      <c r="N120" s="148">
        <f t="shared" ref="N120:N127" si="10">M120*1.8</f>
        <v>3888</v>
      </c>
    </row>
    <row r="121" spans="1:14" customFormat="1" ht="113.5" customHeight="1">
      <c r="A121" s="33">
        <v>105</v>
      </c>
      <c r="B121" s="34">
        <v>1</v>
      </c>
      <c r="C121" s="70" t="s">
        <v>952</v>
      </c>
      <c r="D121" s="139"/>
      <c r="E121" s="194" t="s">
        <v>953</v>
      </c>
      <c r="F121" s="194"/>
      <c r="G121" s="37" t="s">
        <v>707</v>
      </c>
      <c r="H121" s="140"/>
      <c r="I121" s="140"/>
      <c r="J121" s="39">
        <v>1698</v>
      </c>
      <c r="K121" s="80"/>
      <c r="L121" s="106">
        <f t="shared" si="5"/>
        <v>3056.4</v>
      </c>
      <c r="M121" s="148">
        <v>1464</v>
      </c>
      <c r="N121" s="148">
        <f t="shared" si="10"/>
        <v>2635.2000000000003</v>
      </c>
    </row>
    <row r="122" spans="1:14" customFormat="1" ht="123" customHeight="1">
      <c r="A122" s="33">
        <v>106</v>
      </c>
      <c r="B122" s="34">
        <v>1</v>
      </c>
      <c r="C122" s="70" t="s">
        <v>954</v>
      </c>
      <c r="D122" s="71"/>
      <c r="E122" s="194" t="s">
        <v>955</v>
      </c>
      <c r="F122" s="194"/>
      <c r="G122" s="37" t="s">
        <v>707</v>
      </c>
      <c r="H122" s="38"/>
      <c r="I122" s="38"/>
      <c r="J122" s="39">
        <v>1146</v>
      </c>
      <c r="K122" s="80"/>
      <c r="L122" s="106">
        <f t="shared" si="5"/>
        <v>2062.8000000000002</v>
      </c>
      <c r="M122" s="152">
        <v>1182</v>
      </c>
      <c r="N122" s="150">
        <f t="shared" si="10"/>
        <v>2127.6</v>
      </c>
    </row>
    <row r="123" spans="1:14" customFormat="1" ht="142.9" customHeight="1">
      <c r="A123" s="33">
        <v>107</v>
      </c>
      <c r="B123" s="34">
        <v>1</v>
      </c>
      <c r="C123" s="70" t="s">
        <v>956</v>
      </c>
      <c r="D123" s="71"/>
      <c r="E123" s="194" t="s">
        <v>957</v>
      </c>
      <c r="F123" s="194"/>
      <c r="G123" s="37" t="s">
        <v>707</v>
      </c>
      <c r="H123" s="38"/>
      <c r="I123" s="38"/>
      <c r="J123" s="39">
        <v>1554</v>
      </c>
      <c r="K123" s="80"/>
      <c r="L123" s="106">
        <f t="shared" si="5"/>
        <v>2797.2000000000003</v>
      </c>
      <c r="M123" s="152">
        <v>1536</v>
      </c>
      <c r="N123" s="150">
        <f t="shared" si="10"/>
        <v>2764.8</v>
      </c>
    </row>
    <row r="124" spans="1:14" customFormat="1" ht="126.65" customHeight="1">
      <c r="A124" s="33">
        <v>108</v>
      </c>
      <c r="B124" s="34">
        <v>1</v>
      </c>
      <c r="C124" s="70" t="s">
        <v>958</v>
      </c>
      <c r="D124" s="71"/>
      <c r="E124" s="194" t="s">
        <v>959</v>
      </c>
      <c r="F124" s="194"/>
      <c r="G124" s="37" t="s">
        <v>707</v>
      </c>
      <c r="H124" s="38"/>
      <c r="I124" s="38"/>
      <c r="J124" s="39">
        <v>1770</v>
      </c>
      <c r="K124" s="80"/>
      <c r="L124" s="106">
        <f t="shared" si="5"/>
        <v>3186</v>
      </c>
      <c r="M124" s="146">
        <v>1770</v>
      </c>
      <c r="N124" s="148">
        <f t="shared" si="10"/>
        <v>3186</v>
      </c>
    </row>
    <row r="125" spans="1:14" customFormat="1" ht="127.15" customHeight="1">
      <c r="A125" s="33">
        <v>109</v>
      </c>
      <c r="B125" s="34">
        <v>1</v>
      </c>
      <c r="C125" s="70" t="s">
        <v>960</v>
      </c>
      <c r="D125" s="71"/>
      <c r="E125" s="194" t="s">
        <v>961</v>
      </c>
      <c r="F125" s="194"/>
      <c r="G125" s="37" t="s">
        <v>707</v>
      </c>
      <c r="H125" s="38"/>
      <c r="I125" s="38"/>
      <c r="J125" s="39">
        <v>1017</v>
      </c>
      <c r="K125" s="80"/>
      <c r="L125" s="106">
        <f t="shared" si="5"/>
        <v>1830.6000000000001</v>
      </c>
      <c r="M125" s="146">
        <v>1017</v>
      </c>
      <c r="N125" s="148">
        <f t="shared" si="10"/>
        <v>1830.6000000000001</v>
      </c>
    </row>
    <row r="126" spans="1:14" customFormat="1" ht="184.9" customHeight="1">
      <c r="A126" s="33">
        <v>110</v>
      </c>
      <c r="B126" s="76">
        <v>1</v>
      </c>
      <c r="C126" s="70" t="s">
        <v>962</v>
      </c>
      <c r="D126" s="42"/>
      <c r="E126" s="197" t="s">
        <v>963</v>
      </c>
      <c r="F126" s="198"/>
      <c r="G126" s="78" t="s">
        <v>707</v>
      </c>
      <c r="H126" s="144" t="s">
        <v>947</v>
      </c>
      <c r="I126" s="144"/>
      <c r="J126" s="106">
        <v>3312</v>
      </c>
      <c r="K126" s="80"/>
      <c r="L126" s="106">
        <f t="shared" si="5"/>
        <v>5961.6</v>
      </c>
      <c r="M126" s="148">
        <v>3312</v>
      </c>
      <c r="N126" s="148">
        <f t="shared" si="10"/>
        <v>5961.6</v>
      </c>
    </row>
    <row r="127" spans="1:14" customFormat="1" ht="165.65" customHeight="1">
      <c r="A127" s="33">
        <v>111</v>
      </c>
      <c r="B127" s="76">
        <v>1</v>
      </c>
      <c r="C127" s="70" t="s">
        <v>964</v>
      </c>
      <c r="D127" s="42"/>
      <c r="E127" s="197" t="s">
        <v>965</v>
      </c>
      <c r="F127" s="198"/>
      <c r="G127" s="78" t="s">
        <v>707</v>
      </c>
      <c r="H127" s="144" t="s">
        <v>947</v>
      </c>
      <c r="I127" s="144"/>
      <c r="J127" s="106">
        <v>1188</v>
      </c>
      <c r="K127" s="80"/>
      <c r="L127" s="106">
        <f t="shared" si="5"/>
        <v>2138.4</v>
      </c>
      <c r="M127">
        <v>894</v>
      </c>
      <c r="N127" s="148">
        <f t="shared" si="10"/>
        <v>1609.2</v>
      </c>
    </row>
    <row r="128" spans="1:14" customFormat="1" ht="159" customHeight="1">
      <c r="A128" s="33">
        <v>112</v>
      </c>
      <c r="B128" s="76">
        <v>1</v>
      </c>
      <c r="C128" s="70" t="s">
        <v>966</v>
      </c>
      <c r="D128" s="42"/>
      <c r="E128" s="197" t="s">
        <v>967</v>
      </c>
      <c r="F128" s="198"/>
      <c r="G128" s="78" t="s">
        <v>707</v>
      </c>
      <c r="H128" s="144"/>
      <c r="I128" s="144"/>
      <c r="J128" s="106">
        <v>1176</v>
      </c>
      <c r="K128" s="80"/>
      <c r="L128" s="106">
        <f t="shared" si="5"/>
        <v>2116.8000000000002</v>
      </c>
      <c r="M128" s="150"/>
      <c r="N128" s="150"/>
    </row>
    <row r="129" spans="1:14" customFormat="1" ht="145.15" customHeight="1">
      <c r="A129" s="33">
        <v>113</v>
      </c>
      <c r="B129" s="76">
        <v>1</v>
      </c>
      <c r="C129" s="70" t="s">
        <v>968</v>
      </c>
      <c r="D129" s="42"/>
      <c r="E129" s="197" t="s">
        <v>969</v>
      </c>
      <c r="F129" s="198"/>
      <c r="G129" s="78" t="s">
        <v>707</v>
      </c>
      <c r="H129" s="144"/>
      <c r="I129" s="144"/>
      <c r="J129" s="106">
        <v>1314</v>
      </c>
      <c r="K129" s="80"/>
      <c r="L129" s="106">
        <f t="shared" si="5"/>
        <v>2365.2000000000003</v>
      </c>
      <c r="M129" s="150"/>
      <c r="N129" s="150"/>
    </row>
    <row r="130" spans="1:14" customFormat="1" ht="223.15" customHeight="1">
      <c r="A130" s="33">
        <v>114</v>
      </c>
      <c r="B130" s="76">
        <v>1</v>
      </c>
      <c r="C130" s="74" t="s">
        <v>970</v>
      </c>
      <c r="D130" s="42"/>
      <c r="E130" s="197" t="s">
        <v>971</v>
      </c>
      <c r="F130" s="198"/>
      <c r="G130" s="107" t="s">
        <v>972</v>
      </c>
      <c r="H130" s="79" t="s">
        <v>812</v>
      </c>
      <c r="I130" s="79"/>
      <c r="J130" s="106">
        <v>2862</v>
      </c>
      <c r="K130" s="80"/>
      <c r="L130" s="106">
        <f t="shared" si="5"/>
        <v>5151.6000000000004</v>
      </c>
      <c r="M130" s="148">
        <v>2862</v>
      </c>
      <c r="N130" s="148">
        <f t="shared" ref="N130:N133" si="11">M130*1.8</f>
        <v>5151.6000000000004</v>
      </c>
    </row>
    <row r="131" spans="1:14" customFormat="1" ht="198.65" customHeight="1">
      <c r="A131" s="33">
        <v>115</v>
      </c>
      <c r="B131" s="76">
        <v>1</v>
      </c>
      <c r="C131" s="70" t="s">
        <v>973</v>
      </c>
      <c r="D131" s="42"/>
      <c r="E131" s="197" t="s">
        <v>974</v>
      </c>
      <c r="F131" s="198"/>
      <c r="G131" s="108" t="s">
        <v>972</v>
      </c>
      <c r="H131" s="79" t="s">
        <v>812</v>
      </c>
      <c r="I131" s="79"/>
      <c r="J131" s="106">
        <v>2394</v>
      </c>
      <c r="K131" s="80"/>
      <c r="L131" s="106">
        <f t="shared" si="5"/>
        <v>4309.2</v>
      </c>
      <c r="M131" s="149">
        <v>2394</v>
      </c>
      <c r="N131" s="149">
        <f t="shared" si="11"/>
        <v>4309.2</v>
      </c>
    </row>
    <row r="132" spans="1:14" customFormat="1" ht="162.65" customHeight="1">
      <c r="A132" s="33">
        <v>116</v>
      </c>
      <c r="B132" s="76">
        <v>1</v>
      </c>
      <c r="C132" s="70" t="s">
        <v>975</v>
      </c>
      <c r="D132" s="42"/>
      <c r="E132" s="197" t="s">
        <v>976</v>
      </c>
      <c r="F132" s="198"/>
      <c r="G132" s="108" t="s">
        <v>972</v>
      </c>
      <c r="H132" s="79" t="s">
        <v>812</v>
      </c>
      <c r="I132" s="79"/>
      <c r="J132" s="106">
        <v>2982</v>
      </c>
      <c r="K132" s="80"/>
      <c r="L132" s="106">
        <f t="shared" si="5"/>
        <v>5367.6</v>
      </c>
      <c r="M132" s="148">
        <v>2982</v>
      </c>
      <c r="N132" s="148">
        <f t="shared" si="11"/>
        <v>5367.6</v>
      </c>
    </row>
    <row r="133" spans="1:14" customFormat="1" ht="201.65" customHeight="1">
      <c r="A133" s="33">
        <v>117</v>
      </c>
      <c r="B133" s="76">
        <v>1</v>
      </c>
      <c r="C133" s="74" t="s">
        <v>977</v>
      </c>
      <c r="D133" s="42"/>
      <c r="E133" s="197" t="s">
        <v>978</v>
      </c>
      <c r="F133" s="198"/>
      <c r="G133" s="108" t="s">
        <v>972</v>
      </c>
      <c r="H133" s="79" t="s">
        <v>812</v>
      </c>
      <c r="I133" s="79"/>
      <c r="J133" s="106">
        <v>2628</v>
      </c>
      <c r="K133" s="80"/>
      <c r="L133" s="106">
        <f t="shared" si="5"/>
        <v>4730.4000000000005</v>
      </c>
      <c r="M133" s="149">
        <v>2544</v>
      </c>
      <c r="N133" s="149">
        <f t="shared" si="11"/>
        <v>4579.2</v>
      </c>
    </row>
    <row r="134" spans="1:14" customFormat="1" ht="214.9" customHeight="1">
      <c r="A134" s="33">
        <v>118</v>
      </c>
      <c r="B134" s="76">
        <v>1</v>
      </c>
      <c r="C134" s="70" t="s">
        <v>979</v>
      </c>
      <c r="D134" s="42"/>
      <c r="E134" s="197" t="s">
        <v>980</v>
      </c>
      <c r="F134" s="198"/>
      <c r="G134" s="78" t="s">
        <v>707</v>
      </c>
      <c r="H134" s="79" t="s">
        <v>812</v>
      </c>
      <c r="I134" s="144"/>
      <c r="J134" s="106">
        <v>2574</v>
      </c>
      <c r="K134" s="80"/>
      <c r="L134" s="106">
        <f t="shared" si="5"/>
        <v>4633.2</v>
      </c>
      <c r="M134" s="149"/>
      <c r="N134" s="149"/>
    </row>
    <row r="135" spans="1:14" customFormat="1" ht="133.15" customHeight="1">
      <c r="A135" s="33">
        <v>119</v>
      </c>
      <c r="B135" s="76">
        <v>1</v>
      </c>
      <c r="C135" s="70" t="s">
        <v>981</v>
      </c>
      <c r="D135" s="42"/>
      <c r="E135" s="197" t="s">
        <v>982</v>
      </c>
      <c r="F135" s="198"/>
      <c r="G135" s="78" t="s">
        <v>707</v>
      </c>
      <c r="H135" s="79" t="s">
        <v>812</v>
      </c>
      <c r="I135" s="79"/>
      <c r="J135" s="106">
        <v>2388</v>
      </c>
      <c r="K135" s="80"/>
      <c r="L135" s="106">
        <f t="shared" si="5"/>
        <v>4298.4000000000005</v>
      </c>
      <c r="M135" s="149"/>
      <c r="N135" s="149"/>
    </row>
    <row r="136" spans="1:14" customFormat="1" ht="177" customHeight="1">
      <c r="A136" s="33">
        <v>120</v>
      </c>
      <c r="B136" s="76">
        <v>1</v>
      </c>
      <c r="C136" s="70" t="s">
        <v>983</v>
      </c>
      <c r="D136" s="42"/>
      <c r="E136" s="197" t="s">
        <v>984</v>
      </c>
      <c r="F136" s="198"/>
      <c r="G136" s="78" t="s">
        <v>707</v>
      </c>
      <c r="H136" s="144" t="s">
        <v>812</v>
      </c>
      <c r="I136" s="144"/>
      <c r="J136" s="106">
        <v>2988</v>
      </c>
      <c r="K136" s="80"/>
      <c r="L136" s="106">
        <f t="shared" si="5"/>
        <v>5378.4000000000005</v>
      </c>
      <c r="M136" s="149"/>
      <c r="N136" s="149"/>
    </row>
    <row r="137" spans="1:14" customFormat="1" ht="177" customHeight="1">
      <c r="A137" s="33">
        <v>121</v>
      </c>
      <c r="B137" s="76">
        <v>1</v>
      </c>
      <c r="C137" s="70" t="s">
        <v>985</v>
      </c>
      <c r="D137" s="42"/>
      <c r="E137" s="197" t="s">
        <v>986</v>
      </c>
      <c r="F137" s="198"/>
      <c r="G137" s="78" t="s">
        <v>707</v>
      </c>
      <c r="H137" s="79" t="s">
        <v>812</v>
      </c>
      <c r="I137" s="79"/>
      <c r="J137" s="106">
        <v>2634</v>
      </c>
      <c r="K137" s="80"/>
      <c r="L137" s="106">
        <f t="shared" si="5"/>
        <v>4741.2</v>
      </c>
      <c r="M137" s="148">
        <v>2634</v>
      </c>
      <c r="N137" s="148">
        <f t="shared" ref="N137:N139" si="12">M137*1.8</f>
        <v>4741.2</v>
      </c>
    </row>
    <row r="138" spans="1:14" customFormat="1" ht="175.15" customHeight="1">
      <c r="A138" s="33">
        <v>122</v>
      </c>
      <c r="B138" s="76">
        <v>1</v>
      </c>
      <c r="C138" s="70" t="s">
        <v>987</v>
      </c>
      <c r="D138" s="42"/>
      <c r="E138" s="197" t="s">
        <v>988</v>
      </c>
      <c r="F138" s="198"/>
      <c r="G138" s="78" t="s">
        <v>855</v>
      </c>
      <c r="H138" s="106" t="s">
        <v>855</v>
      </c>
      <c r="I138" s="79"/>
      <c r="J138" s="106" t="s">
        <v>856</v>
      </c>
      <c r="K138" s="80"/>
      <c r="L138" s="106" t="s">
        <v>855</v>
      </c>
      <c r="M138" s="150"/>
      <c r="N138" s="150">
        <f t="shared" si="12"/>
        <v>0</v>
      </c>
    </row>
    <row r="139" spans="1:14" customFormat="1" ht="175.9" customHeight="1">
      <c r="A139" s="33">
        <v>123</v>
      </c>
      <c r="B139" s="76">
        <v>1</v>
      </c>
      <c r="C139" s="70" t="s">
        <v>989</v>
      </c>
      <c r="D139" s="42"/>
      <c r="E139" s="197" t="s">
        <v>990</v>
      </c>
      <c r="F139" s="198"/>
      <c r="G139" s="78" t="s">
        <v>707</v>
      </c>
      <c r="H139" s="79" t="s">
        <v>812</v>
      </c>
      <c r="I139" s="79"/>
      <c r="J139" s="106">
        <v>3078</v>
      </c>
      <c r="K139" s="80"/>
      <c r="L139" s="106">
        <f t="shared" si="5"/>
        <v>5540.4000000000005</v>
      </c>
      <c r="M139">
        <v>2964</v>
      </c>
      <c r="N139" s="148">
        <f t="shared" si="12"/>
        <v>5335.2</v>
      </c>
    </row>
    <row r="140" spans="1:14" customFormat="1" ht="166.9" customHeight="1">
      <c r="A140" s="33">
        <v>124</v>
      </c>
      <c r="B140" s="76">
        <v>1</v>
      </c>
      <c r="C140" s="70" t="s">
        <v>991</v>
      </c>
      <c r="D140" s="42"/>
      <c r="E140" s="197" t="s">
        <v>992</v>
      </c>
      <c r="F140" s="198"/>
      <c r="G140" s="78" t="s">
        <v>855</v>
      </c>
      <c r="H140" s="79" t="s">
        <v>855</v>
      </c>
      <c r="I140" s="79"/>
      <c r="J140" s="106" t="s">
        <v>856</v>
      </c>
      <c r="K140" s="80"/>
      <c r="L140" s="106" t="s">
        <v>855</v>
      </c>
      <c r="M140" s="150"/>
      <c r="N140" s="150"/>
    </row>
    <row r="141" spans="1:14" customFormat="1" ht="174.65" customHeight="1">
      <c r="A141" s="33">
        <v>125</v>
      </c>
      <c r="B141" s="76">
        <v>1</v>
      </c>
      <c r="C141" s="74" t="s">
        <v>993</v>
      </c>
      <c r="D141" s="42"/>
      <c r="E141" s="197" t="s">
        <v>994</v>
      </c>
      <c r="F141" s="198"/>
      <c r="G141" s="78" t="s">
        <v>707</v>
      </c>
      <c r="H141" s="38" t="s">
        <v>704</v>
      </c>
      <c r="I141" s="144"/>
      <c r="J141" s="106">
        <v>4650</v>
      </c>
      <c r="K141" s="80"/>
      <c r="L141" s="106">
        <f t="shared" si="5"/>
        <v>8370</v>
      </c>
      <c r="M141" s="150">
        <v>4650</v>
      </c>
      <c r="N141" s="150"/>
    </row>
    <row r="142" spans="1:14" customFormat="1" ht="166.15" customHeight="1">
      <c r="A142" s="33">
        <v>126</v>
      </c>
      <c r="B142" s="76">
        <v>1</v>
      </c>
      <c r="C142" s="70" t="s">
        <v>995</v>
      </c>
      <c r="D142" s="42"/>
      <c r="E142" s="197" t="s">
        <v>996</v>
      </c>
      <c r="F142" s="198"/>
      <c r="G142" s="78" t="s">
        <v>707</v>
      </c>
      <c r="H142" s="38" t="s">
        <v>704</v>
      </c>
      <c r="I142" s="144"/>
      <c r="J142" s="106">
        <v>4590</v>
      </c>
      <c r="K142" s="145"/>
      <c r="L142" s="106">
        <f t="shared" si="5"/>
        <v>8262</v>
      </c>
      <c r="M142" s="150">
        <v>4590</v>
      </c>
      <c r="N142" s="150"/>
    </row>
    <row r="143" spans="1:14" customFormat="1" ht="162.65" customHeight="1">
      <c r="A143" s="33">
        <v>127</v>
      </c>
      <c r="B143" s="76">
        <v>1</v>
      </c>
      <c r="C143" s="70" t="s">
        <v>997</v>
      </c>
      <c r="D143" s="42"/>
      <c r="E143" s="197" t="s">
        <v>998</v>
      </c>
      <c r="F143" s="198"/>
      <c r="G143" s="78" t="s">
        <v>707</v>
      </c>
      <c r="H143" s="140" t="s">
        <v>704</v>
      </c>
      <c r="I143" s="144"/>
      <c r="J143" s="106">
        <v>4824</v>
      </c>
      <c r="K143" s="80"/>
      <c r="L143" s="106">
        <f t="shared" si="5"/>
        <v>8683.2000000000007</v>
      </c>
      <c r="M143" s="150">
        <v>4824</v>
      </c>
      <c r="N143" s="150"/>
    </row>
    <row r="144" spans="1:14" customFormat="1" ht="236.5" customHeight="1">
      <c r="A144" s="33">
        <v>128</v>
      </c>
      <c r="B144" s="76">
        <v>1</v>
      </c>
      <c r="C144" s="70" t="s">
        <v>999</v>
      </c>
      <c r="D144" s="42"/>
      <c r="E144" s="197" t="s">
        <v>1000</v>
      </c>
      <c r="F144" s="198"/>
      <c r="G144" s="78" t="s">
        <v>1001</v>
      </c>
      <c r="H144" s="38" t="s">
        <v>704</v>
      </c>
      <c r="I144" s="79"/>
      <c r="J144" s="106">
        <v>5154</v>
      </c>
      <c r="K144" s="80"/>
      <c r="L144" s="106">
        <f t="shared" si="5"/>
        <v>9277.2000000000007</v>
      </c>
      <c r="M144" s="148">
        <v>5154</v>
      </c>
      <c r="N144" s="148">
        <f t="shared" ref="N144:N149" si="13">M144*1.8</f>
        <v>9277.2000000000007</v>
      </c>
    </row>
    <row r="145" spans="1:14" customFormat="1" ht="238.9" customHeight="1">
      <c r="A145" s="33">
        <v>129</v>
      </c>
      <c r="B145" s="76">
        <v>1</v>
      </c>
      <c r="C145" s="70" t="s">
        <v>1002</v>
      </c>
      <c r="D145" s="42"/>
      <c r="E145" s="197" t="s">
        <v>1003</v>
      </c>
      <c r="F145" s="198"/>
      <c r="G145" s="78" t="s">
        <v>1004</v>
      </c>
      <c r="H145" s="38" t="s">
        <v>704</v>
      </c>
      <c r="I145" s="79"/>
      <c r="J145" s="106">
        <v>4956</v>
      </c>
      <c r="K145" s="80"/>
      <c r="L145" s="106">
        <f t="shared" ref="L145:L208" si="14">J145*1.8</f>
        <v>8920.8000000000011</v>
      </c>
      <c r="M145" s="148">
        <v>4956</v>
      </c>
      <c r="N145" s="148">
        <f t="shared" si="13"/>
        <v>8920.8000000000011</v>
      </c>
    </row>
    <row r="146" spans="1:14" customFormat="1" ht="198.65" customHeight="1">
      <c r="A146" s="33">
        <v>130</v>
      </c>
      <c r="B146" s="76">
        <v>1</v>
      </c>
      <c r="C146" s="70" t="s">
        <v>1005</v>
      </c>
      <c r="D146" s="42"/>
      <c r="E146" s="197" t="s">
        <v>1006</v>
      </c>
      <c r="F146" s="198"/>
      <c r="G146" s="78" t="s">
        <v>707</v>
      </c>
      <c r="H146" s="38" t="s">
        <v>704</v>
      </c>
      <c r="I146" s="144"/>
      <c r="J146" s="106">
        <v>4386</v>
      </c>
      <c r="K146" s="80"/>
      <c r="L146" s="106">
        <f t="shared" si="14"/>
        <v>7894.8</v>
      </c>
      <c r="M146" s="148">
        <v>4386</v>
      </c>
      <c r="N146" s="148">
        <f t="shared" si="13"/>
        <v>7894.8</v>
      </c>
    </row>
    <row r="147" spans="1:14" customFormat="1" ht="249" customHeight="1">
      <c r="A147" s="33">
        <v>131</v>
      </c>
      <c r="B147" s="76">
        <v>1</v>
      </c>
      <c r="C147" s="74" t="s">
        <v>1007</v>
      </c>
      <c r="D147" s="42"/>
      <c r="E147" s="197" t="s">
        <v>1008</v>
      </c>
      <c r="F147" s="198"/>
      <c r="G147" s="78" t="s">
        <v>1009</v>
      </c>
      <c r="H147" s="38" t="s">
        <v>704</v>
      </c>
      <c r="I147" s="79"/>
      <c r="J147" s="106">
        <v>5154</v>
      </c>
      <c r="K147" s="80"/>
      <c r="L147" s="106">
        <f t="shared" si="14"/>
        <v>9277.2000000000007</v>
      </c>
      <c r="M147" s="148">
        <v>5154</v>
      </c>
      <c r="N147" s="148">
        <f t="shared" si="13"/>
        <v>9277.2000000000007</v>
      </c>
    </row>
    <row r="148" spans="1:14" customFormat="1" ht="235.9" customHeight="1">
      <c r="A148" s="33">
        <v>132</v>
      </c>
      <c r="B148" s="109">
        <v>1</v>
      </c>
      <c r="C148" s="70" t="s">
        <v>1010</v>
      </c>
      <c r="D148" s="110"/>
      <c r="E148" s="197" t="s">
        <v>1011</v>
      </c>
      <c r="F148" s="198"/>
      <c r="G148" s="78" t="s">
        <v>1012</v>
      </c>
      <c r="H148" s="38" t="s">
        <v>704</v>
      </c>
      <c r="I148" s="79"/>
      <c r="J148" s="106">
        <v>4956</v>
      </c>
      <c r="K148" s="80"/>
      <c r="L148" s="106">
        <f t="shared" si="14"/>
        <v>8920.8000000000011</v>
      </c>
      <c r="M148" s="148">
        <v>4956</v>
      </c>
      <c r="N148" s="148">
        <f t="shared" si="13"/>
        <v>8920.8000000000011</v>
      </c>
    </row>
    <row r="149" spans="1:14" customFormat="1" ht="199.9" customHeight="1">
      <c r="A149" s="33">
        <v>133</v>
      </c>
      <c r="B149" s="109">
        <v>1</v>
      </c>
      <c r="C149" s="70" t="s">
        <v>1013</v>
      </c>
      <c r="D149" s="110"/>
      <c r="E149" s="197" t="s">
        <v>1014</v>
      </c>
      <c r="F149" s="198"/>
      <c r="G149" s="78" t="s">
        <v>707</v>
      </c>
      <c r="H149" s="38" t="s">
        <v>704</v>
      </c>
      <c r="I149" s="79"/>
      <c r="J149" s="106">
        <v>4386</v>
      </c>
      <c r="K149" s="80"/>
      <c r="L149" s="106">
        <f t="shared" si="14"/>
        <v>7894.8</v>
      </c>
      <c r="M149" s="148">
        <v>4386</v>
      </c>
      <c r="N149" s="148">
        <f t="shared" si="13"/>
        <v>7894.8</v>
      </c>
    </row>
    <row r="150" spans="1:14" customFormat="1" ht="183" customHeight="1">
      <c r="A150" s="33">
        <v>134</v>
      </c>
      <c r="B150" s="109">
        <v>1</v>
      </c>
      <c r="C150" s="70" t="s">
        <v>1015</v>
      </c>
      <c r="D150" s="110"/>
      <c r="E150" s="197" t="s">
        <v>1016</v>
      </c>
      <c r="F150" s="198"/>
      <c r="G150" s="78" t="s">
        <v>707</v>
      </c>
      <c r="H150" s="79" t="s">
        <v>812</v>
      </c>
      <c r="I150" s="79"/>
      <c r="J150" s="106">
        <v>3498</v>
      </c>
      <c r="K150" s="80"/>
      <c r="L150" s="106">
        <f t="shared" si="14"/>
        <v>6296.4000000000005</v>
      </c>
      <c r="M150" s="150"/>
      <c r="N150" s="150"/>
    </row>
    <row r="151" spans="1:14" customFormat="1" ht="168.65" customHeight="1">
      <c r="A151" s="33">
        <v>135</v>
      </c>
      <c r="B151" s="109">
        <v>1</v>
      </c>
      <c r="C151" s="70" t="s">
        <v>1017</v>
      </c>
      <c r="D151" s="110"/>
      <c r="E151" s="197" t="s">
        <v>1018</v>
      </c>
      <c r="F151" s="198"/>
      <c r="G151" s="78" t="s">
        <v>707</v>
      </c>
      <c r="H151" s="79" t="s">
        <v>812</v>
      </c>
      <c r="I151" s="79"/>
      <c r="J151" s="106">
        <v>3192</v>
      </c>
      <c r="K151" s="80"/>
      <c r="L151" s="106">
        <f t="shared" si="14"/>
        <v>5745.6</v>
      </c>
      <c r="M151" s="150"/>
      <c r="N151" s="150"/>
    </row>
    <row r="152" spans="1:14" customFormat="1" ht="205.9" customHeight="1">
      <c r="A152" s="33">
        <v>136</v>
      </c>
      <c r="B152" s="109">
        <v>1</v>
      </c>
      <c r="C152" s="70" t="s">
        <v>1019</v>
      </c>
      <c r="D152" s="110"/>
      <c r="E152" s="197" t="s">
        <v>1020</v>
      </c>
      <c r="F152" s="198"/>
      <c r="G152" s="78" t="s">
        <v>707</v>
      </c>
      <c r="H152" s="79" t="s">
        <v>812</v>
      </c>
      <c r="I152" s="144"/>
      <c r="J152" s="106">
        <v>3714</v>
      </c>
      <c r="K152" s="80"/>
      <c r="L152" s="106">
        <f t="shared" si="14"/>
        <v>6685.2</v>
      </c>
      <c r="M152" s="150"/>
      <c r="N152" s="150"/>
    </row>
    <row r="153" spans="1:14" customFormat="1" ht="193.15" customHeight="1">
      <c r="A153" s="33">
        <v>137</v>
      </c>
      <c r="B153" s="109">
        <v>1</v>
      </c>
      <c r="C153" s="70" t="s">
        <v>1021</v>
      </c>
      <c r="D153" s="110"/>
      <c r="E153" s="197" t="s">
        <v>1022</v>
      </c>
      <c r="F153" s="198"/>
      <c r="G153" s="78" t="s">
        <v>855</v>
      </c>
      <c r="H153" s="144" t="s">
        <v>855</v>
      </c>
      <c r="I153" s="144"/>
      <c r="J153" s="106" t="s">
        <v>856</v>
      </c>
      <c r="K153" s="80"/>
      <c r="L153" s="106" t="s">
        <v>855</v>
      </c>
      <c r="M153" s="150"/>
      <c r="N153" s="150"/>
    </row>
    <row r="154" spans="1:14" customFormat="1" ht="151.9" customHeight="1">
      <c r="A154" s="33">
        <v>138</v>
      </c>
      <c r="B154" s="109">
        <v>1</v>
      </c>
      <c r="C154" s="70" t="s">
        <v>1023</v>
      </c>
      <c r="D154" s="110"/>
      <c r="E154" s="197" t="s">
        <v>1024</v>
      </c>
      <c r="F154" s="198"/>
      <c r="G154" s="78" t="s">
        <v>707</v>
      </c>
      <c r="H154" s="144" t="s">
        <v>812</v>
      </c>
      <c r="I154" s="144"/>
      <c r="J154" s="106">
        <v>4191</v>
      </c>
      <c r="K154" s="138"/>
      <c r="L154" s="106">
        <f t="shared" si="14"/>
        <v>7543.8</v>
      </c>
      <c r="M154" s="150"/>
      <c r="N154" s="150"/>
    </row>
    <row r="155" spans="1:14" customFormat="1" ht="153" customHeight="1">
      <c r="A155" s="33">
        <v>139</v>
      </c>
      <c r="B155" s="109">
        <v>1</v>
      </c>
      <c r="C155" s="70" t="s">
        <v>1025</v>
      </c>
      <c r="D155" s="110"/>
      <c r="E155" s="197" t="s">
        <v>1026</v>
      </c>
      <c r="F155" s="198"/>
      <c r="G155" s="78" t="s">
        <v>707</v>
      </c>
      <c r="H155" s="144" t="s">
        <v>812</v>
      </c>
      <c r="I155" s="79"/>
      <c r="J155" s="106">
        <v>3690</v>
      </c>
      <c r="K155" s="80"/>
      <c r="L155" s="106">
        <f t="shared" si="14"/>
        <v>6642</v>
      </c>
      <c r="M155" s="148">
        <v>3690</v>
      </c>
      <c r="N155" s="148">
        <f t="shared" ref="N155:N162" si="15">M155*1.8</f>
        <v>6642</v>
      </c>
    </row>
    <row r="156" spans="1:14" customFormat="1" ht="127.15" customHeight="1">
      <c r="A156" s="33">
        <v>140</v>
      </c>
      <c r="B156" s="109">
        <v>1</v>
      </c>
      <c r="C156" s="70" t="s">
        <v>1027</v>
      </c>
      <c r="D156" s="110"/>
      <c r="E156" s="197" t="s">
        <v>1028</v>
      </c>
      <c r="F156" s="198"/>
      <c r="G156" s="78" t="s">
        <v>855</v>
      </c>
      <c r="H156" s="79" t="s">
        <v>855</v>
      </c>
      <c r="I156" s="79"/>
      <c r="J156" s="106" t="s">
        <v>856</v>
      </c>
      <c r="K156" s="80"/>
      <c r="L156" s="106" t="s">
        <v>855</v>
      </c>
      <c r="M156" s="149"/>
      <c r="N156" s="149"/>
    </row>
    <row r="157" spans="1:14" customFormat="1" ht="180.65" customHeight="1">
      <c r="A157" s="33">
        <v>141</v>
      </c>
      <c r="B157" s="109">
        <v>1</v>
      </c>
      <c r="C157" s="70" t="s">
        <v>1029</v>
      </c>
      <c r="D157" s="110"/>
      <c r="E157" s="197" t="s">
        <v>1030</v>
      </c>
      <c r="F157" s="198"/>
      <c r="G157" s="78" t="s">
        <v>1031</v>
      </c>
      <c r="H157" s="79" t="s">
        <v>812</v>
      </c>
      <c r="I157" s="79"/>
      <c r="J157" s="106">
        <v>2364</v>
      </c>
      <c r="K157" s="80"/>
      <c r="L157" s="106">
        <f t="shared" si="14"/>
        <v>4255.2</v>
      </c>
      <c r="M157" s="148">
        <v>2364</v>
      </c>
      <c r="N157" s="148">
        <f t="shared" si="15"/>
        <v>4255.2</v>
      </c>
    </row>
    <row r="158" spans="1:14" customFormat="1" ht="199.15" customHeight="1">
      <c r="A158" s="33">
        <v>142</v>
      </c>
      <c r="B158" s="109">
        <v>1</v>
      </c>
      <c r="C158" s="70" t="s">
        <v>1032</v>
      </c>
      <c r="D158" s="110"/>
      <c r="E158" s="197" t="s">
        <v>1033</v>
      </c>
      <c r="F158" s="198"/>
      <c r="G158" s="78" t="s">
        <v>707</v>
      </c>
      <c r="H158" s="79" t="s">
        <v>812</v>
      </c>
      <c r="I158" s="79"/>
      <c r="J158" s="106">
        <v>2256</v>
      </c>
      <c r="K158" s="80"/>
      <c r="L158" s="106">
        <f t="shared" si="14"/>
        <v>4060.8</v>
      </c>
      <c r="M158" s="148">
        <v>2256</v>
      </c>
      <c r="N158" s="148">
        <f t="shared" si="15"/>
        <v>4060.8</v>
      </c>
    </row>
    <row r="159" spans="1:14" customFormat="1" ht="136.15" customHeight="1">
      <c r="A159" s="33">
        <v>143</v>
      </c>
      <c r="B159" s="109">
        <v>1</v>
      </c>
      <c r="C159" s="70" t="s">
        <v>1034</v>
      </c>
      <c r="D159" s="110"/>
      <c r="E159" s="197" t="s">
        <v>1035</v>
      </c>
      <c r="F159" s="198"/>
      <c r="G159" s="78" t="s">
        <v>707</v>
      </c>
      <c r="H159" s="79" t="s">
        <v>812</v>
      </c>
      <c r="I159" s="79"/>
      <c r="J159" s="106">
        <v>2298</v>
      </c>
      <c r="K159" s="80"/>
      <c r="L159" s="106">
        <f t="shared" si="14"/>
        <v>4136.4000000000005</v>
      </c>
      <c r="M159" s="148">
        <v>2298</v>
      </c>
      <c r="N159" s="148">
        <f t="shared" si="15"/>
        <v>4136.4000000000005</v>
      </c>
    </row>
    <row r="160" spans="1:14" customFormat="1" ht="205.9" customHeight="1">
      <c r="A160" s="33">
        <v>144</v>
      </c>
      <c r="B160" s="109">
        <v>1</v>
      </c>
      <c r="C160" s="70" t="s">
        <v>1036</v>
      </c>
      <c r="D160" s="110"/>
      <c r="E160" s="197" t="s">
        <v>1037</v>
      </c>
      <c r="F160" s="198"/>
      <c r="G160" s="78" t="s">
        <v>1038</v>
      </c>
      <c r="H160" s="79" t="s">
        <v>812</v>
      </c>
      <c r="I160" s="79"/>
      <c r="J160" s="106">
        <v>2088</v>
      </c>
      <c r="K160" s="80"/>
      <c r="L160" s="106">
        <f t="shared" si="14"/>
        <v>3758.4</v>
      </c>
      <c r="M160" s="148">
        <v>2088</v>
      </c>
      <c r="N160" s="148">
        <f t="shared" si="15"/>
        <v>3758.4</v>
      </c>
    </row>
    <row r="161" spans="1:14" customFormat="1" ht="205.9" customHeight="1">
      <c r="A161" s="33">
        <v>145</v>
      </c>
      <c r="B161" s="109">
        <v>1</v>
      </c>
      <c r="C161" s="70" t="s">
        <v>1039</v>
      </c>
      <c r="D161" s="110"/>
      <c r="E161" s="197" t="s">
        <v>1040</v>
      </c>
      <c r="F161" s="198"/>
      <c r="G161" s="78" t="s">
        <v>707</v>
      </c>
      <c r="H161" s="79" t="s">
        <v>812</v>
      </c>
      <c r="I161" s="79"/>
      <c r="J161" s="106">
        <v>1974</v>
      </c>
      <c r="K161" s="80"/>
      <c r="L161" s="106">
        <f t="shared" si="14"/>
        <v>3553.2000000000003</v>
      </c>
      <c r="M161" s="148">
        <v>1974</v>
      </c>
      <c r="N161" s="148">
        <f t="shared" si="15"/>
        <v>3553.2000000000003</v>
      </c>
    </row>
    <row r="162" spans="1:14" customFormat="1" ht="162" customHeight="1">
      <c r="A162" s="33">
        <v>146</v>
      </c>
      <c r="B162" s="109">
        <v>1</v>
      </c>
      <c r="C162" s="70" t="s">
        <v>1041</v>
      </c>
      <c r="D162" s="110"/>
      <c r="E162" s="197" t="s">
        <v>1042</v>
      </c>
      <c r="F162" s="198"/>
      <c r="G162" s="78" t="s">
        <v>707</v>
      </c>
      <c r="H162" s="79" t="s">
        <v>812</v>
      </c>
      <c r="I162" s="79"/>
      <c r="J162" s="106">
        <v>1932</v>
      </c>
      <c r="K162" s="80"/>
      <c r="L162" s="106">
        <f t="shared" si="14"/>
        <v>3477.6</v>
      </c>
      <c r="M162" s="148">
        <v>1932</v>
      </c>
      <c r="N162" s="148">
        <f t="shared" si="15"/>
        <v>3477.6</v>
      </c>
    </row>
    <row r="163" spans="1:14" customFormat="1" ht="201.65" customHeight="1">
      <c r="A163" s="33">
        <v>147</v>
      </c>
      <c r="B163" s="109">
        <v>1</v>
      </c>
      <c r="C163" s="70" t="s">
        <v>1043</v>
      </c>
      <c r="D163" s="110"/>
      <c r="E163" s="197" t="s">
        <v>1044</v>
      </c>
      <c r="F163" s="198"/>
      <c r="G163" s="78" t="s">
        <v>1045</v>
      </c>
      <c r="H163" s="38" t="s">
        <v>704</v>
      </c>
      <c r="I163" s="79"/>
      <c r="J163" s="106">
        <v>3564</v>
      </c>
      <c r="K163" s="80"/>
      <c r="L163" s="106">
        <f t="shared" si="14"/>
        <v>6415.2</v>
      </c>
      <c r="M163" s="150"/>
      <c r="N163" s="150"/>
    </row>
    <row r="164" spans="1:14" customFormat="1" ht="193.15" customHeight="1">
      <c r="A164" s="33">
        <v>148</v>
      </c>
      <c r="B164" s="109">
        <v>1</v>
      </c>
      <c r="C164" s="70" t="s">
        <v>1046</v>
      </c>
      <c r="D164" s="110"/>
      <c r="E164" s="197" t="s">
        <v>1047</v>
      </c>
      <c r="F164" s="198"/>
      <c r="G164" s="78" t="s">
        <v>707</v>
      </c>
      <c r="H164" s="38" t="s">
        <v>704</v>
      </c>
      <c r="I164" s="79"/>
      <c r="J164" s="106">
        <v>3498</v>
      </c>
      <c r="K164" s="80"/>
      <c r="L164" s="106">
        <f t="shared" si="14"/>
        <v>6296.4000000000005</v>
      </c>
      <c r="M164" s="150"/>
      <c r="N164" s="150"/>
    </row>
    <row r="165" spans="1:14" customFormat="1" ht="160.9" customHeight="1">
      <c r="A165" s="33">
        <v>149</v>
      </c>
      <c r="B165" s="109">
        <v>1</v>
      </c>
      <c r="C165" s="70" t="s">
        <v>1048</v>
      </c>
      <c r="D165" s="110"/>
      <c r="E165" s="197" t="s">
        <v>1049</v>
      </c>
      <c r="F165" s="198"/>
      <c r="G165" s="78" t="s">
        <v>707</v>
      </c>
      <c r="H165" s="38" t="s">
        <v>704</v>
      </c>
      <c r="I165" s="79"/>
      <c r="J165" s="106">
        <v>3474</v>
      </c>
      <c r="K165" s="80"/>
      <c r="L165" s="106">
        <f t="shared" si="14"/>
        <v>6253.2</v>
      </c>
      <c r="M165" s="150"/>
      <c r="N165" s="150"/>
    </row>
    <row r="166" spans="1:14" customFormat="1" ht="188.5" customHeight="1">
      <c r="A166" s="33">
        <v>150</v>
      </c>
      <c r="B166" s="109">
        <v>1</v>
      </c>
      <c r="C166" s="70" t="s">
        <v>1050</v>
      </c>
      <c r="D166" s="110"/>
      <c r="E166" s="197" t="s">
        <v>1044</v>
      </c>
      <c r="F166" s="198"/>
      <c r="G166" s="78" t="s">
        <v>1051</v>
      </c>
      <c r="H166" s="38" t="s">
        <v>704</v>
      </c>
      <c r="I166" s="79"/>
      <c r="J166" s="106">
        <v>3564</v>
      </c>
      <c r="K166" s="80"/>
      <c r="L166" s="106">
        <f t="shared" si="14"/>
        <v>6415.2</v>
      </c>
      <c r="M166" s="150"/>
      <c r="N166" s="150"/>
    </row>
    <row r="167" spans="1:14" customFormat="1" ht="198" customHeight="1">
      <c r="A167" s="33">
        <v>151</v>
      </c>
      <c r="B167" s="109">
        <v>1</v>
      </c>
      <c r="C167" s="70" t="s">
        <v>1052</v>
      </c>
      <c r="D167" s="110"/>
      <c r="E167" s="197" t="s">
        <v>1053</v>
      </c>
      <c r="F167" s="198"/>
      <c r="G167" s="78" t="s">
        <v>707</v>
      </c>
      <c r="H167" s="38" t="s">
        <v>704</v>
      </c>
      <c r="I167" s="79"/>
      <c r="J167" s="106">
        <v>3498</v>
      </c>
      <c r="K167" s="80"/>
      <c r="L167" s="106">
        <f t="shared" si="14"/>
        <v>6296.4000000000005</v>
      </c>
      <c r="M167" s="150"/>
      <c r="N167" s="150"/>
    </row>
    <row r="168" spans="1:14" customFormat="1" ht="171" customHeight="1">
      <c r="A168" s="33">
        <v>152</v>
      </c>
      <c r="B168" s="109">
        <v>1</v>
      </c>
      <c r="C168" s="70" t="s">
        <v>1054</v>
      </c>
      <c r="D168" s="110"/>
      <c r="E168" s="197" t="s">
        <v>1055</v>
      </c>
      <c r="F168" s="198"/>
      <c r="G168" s="78" t="s">
        <v>707</v>
      </c>
      <c r="H168" s="38" t="s">
        <v>704</v>
      </c>
      <c r="I168" s="79"/>
      <c r="J168" s="106">
        <v>3474</v>
      </c>
      <c r="K168" s="80"/>
      <c r="L168" s="106">
        <f t="shared" si="14"/>
        <v>6253.2</v>
      </c>
      <c r="M168" s="150"/>
      <c r="N168" s="150"/>
    </row>
    <row r="169" spans="1:14" customFormat="1" ht="176.5" customHeight="1">
      <c r="A169" s="33">
        <v>153</v>
      </c>
      <c r="B169" s="109">
        <v>1</v>
      </c>
      <c r="C169" s="70" t="s">
        <v>1056</v>
      </c>
      <c r="D169" s="110"/>
      <c r="E169" s="197" t="s">
        <v>1057</v>
      </c>
      <c r="F169" s="198"/>
      <c r="G169" s="78" t="s">
        <v>707</v>
      </c>
      <c r="H169" s="38" t="s">
        <v>704</v>
      </c>
      <c r="I169" s="144"/>
      <c r="J169" s="106">
        <v>4134</v>
      </c>
      <c r="K169" s="80"/>
      <c r="L169" s="106">
        <f t="shared" si="14"/>
        <v>7441.2</v>
      </c>
      <c r="M169" s="150"/>
      <c r="N169" s="150"/>
    </row>
    <row r="170" spans="1:14" customFormat="1" ht="165" customHeight="1">
      <c r="A170" s="33">
        <v>154</v>
      </c>
      <c r="B170" s="109">
        <v>1</v>
      </c>
      <c r="C170" s="70" t="s">
        <v>1058</v>
      </c>
      <c r="D170" s="110"/>
      <c r="E170" s="197" t="s">
        <v>1059</v>
      </c>
      <c r="F170" s="198"/>
      <c r="G170" s="78" t="s">
        <v>707</v>
      </c>
      <c r="H170" s="38" t="s">
        <v>704</v>
      </c>
      <c r="I170" s="144"/>
      <c r="J170" s="106">
        <v>4032</v>
      </c>
      <c r="K170" s="80"/>
      <c r="L170" s="106">
        <f t="shared" si="14"/>
        <v>7257.6</v>
      </c>
      <c r="M170" s="150"/>
      <c r="N170" s="150"/>
    </row>
    <row r="171" spans="1:14" customFormat="1" ht="130.9" customHeight="1">
      <c r="A171" s="33">
        <v>155</v>
      </c>
      <c r="B171" s="109">
        <v>1</v>
      </c>
      <c r="C171" s="70" t="s">
        <v>1060</v>
      </c>
      <c r="D171" s="110"/>
      <c r="E171" s="197" t="s">
        <v>1061</v>
      </c>
      <c r="F171" s="198"/>
      <c r="G171" s="78" t="s">
        <v>707</v>
      </c>
      <c r="H171" s="38" t="s">
        <v>704</v>
      </c>
      <c r="I171" s="144"/>
      <c r="J171" s="106">
        <v>4038</v>
      </c>
      <c r="K171" s="80"/>
      <c r="L171" s="106">
        <f t="shared" si="14"/>
        <v>7268.4000000000005</v>
      </c>
      <c r="M171" s="150"/>
      <c r="N171" s="150"/>
    </row>
    <row r="172" spans="1:14" customFormat="1" ht="164.5" customHeight="1">
      <c r="A172" s="33">
        <v>156</v>
      </c>
      <c r="B172" s="109">
        <v>1</v>
      </c>
      <c r="C172" s="70" t="s">
        <v>1062</v>
      </c>
      <c r="D172" s="110"/>
      <c r="E172" s="197" t="s">
        <v>1063</v>
      </c>
      <c r="F172" s="198"/>
      <c r="G172" s="78" t="s">
        <v>707</v>
      </c>
      <c r="H172" s="38" t="s">
        <v>704</v>
      </c>
      <c r="I172" s="79"/>
      <c r="J172" s="106">
        <v>4134</v>
      </c>
      <c r="K172" s="80"/>
      <c r="L172" s="106">
        <f t="shared" si="14"/>
        <v>7441.2</v>
      </c>
      <c r="M172" s="150"/>
      <c r="N172" s="150"/>
    </row>
    <row r="173" spans="1:14" customFormat="1" ht="160.15" customHeight="1">
      <c r="A173" s="33">
        <v>157</v>
      </c>
      <c r="B173" s="109">
        <v>1</v>
      </c>
      <c r="C173" s="70" t="s">
        <v>1064</v>
      </c>
      <c r="D173" s="110"/>
      <c r="E173" s="197" t="s">
        <v>1065</v>
      </c>
      <c r="F173" s="198"/>
      <c r="G173" s="78" t="s">
        <v>707</v>
      </c>
      <c r="H173" s="38" t="s">
        <v>704</v>
      </c>
      <c r="I173" s="79"/>
      <c r="J173" s="106">
        <v>4032</v>
      </c>
      <c r="K173" s="80"/>
      <c r="L173" s="106">
        <f t="shared" si="14"/>
        <v>7257.6</v>
      </c>
      <c r="M173" s="150"/>
      <c r="N173" s="150"/>
    </row>
    <row r="174" spans="1:14" customFormat="1" ht="153.65" customHeight="1">
      <c r="A174" s="33">
        <v>158</v>
      </c>
      <c r="B174" s="109">
        <v>1</v>
      </c>
      <c r="C174" s="70" t="s">
        <v>1066</v>
      </c>
      <c r="D174" s="110"/>
      <c r="E174" s="197" t="s">
        <v>1067</v>
      </c>
      <c r="F174" s="198"/>
      <c r="G174" s="78" t="s">
        <v>707</v>
      </c>
      <c r="H174" s="38" t="s">
        <v>704</v>
      </c>
      <c r="I174" s="79"/>
      <c r="J174" s="106">
        <v>4038</v>
      </c>
      <c r="K174" s="80"/>
      <c r="L174" s="106">
        <f t="shared" si="14"/>
        <v>7268.4000000000005</v>
      </c>
      <c r="M174" s="150"/>
      <c r="N174" s="150"/>
    </row>
    <row r="175" spans="1:14" customFormat="1" ht="133.9" customHeight="1">
      <c r="A175" s="33">
        <v>159</v>
      </c>
      <c r="B175" s="109">
        <v>1</v>
      </c>
      <c r="C175" s="70" t="s">
        <v>1068</v>
      </c>
      <c r="D175" s="110"/>
      <c r="E175" s="197" t="s">
        <v>1069</v>
      </c>
      <c r="F175" s="198"/>
      <c r="G175" s="78" t="s">
        <v>707</v>
      </c>
      <c r="H175" s="38" t="s">
        <v>704</v>
      </c>
      <c r="I175" s="79"/>
      <c r="J175" s="106">
        <v>3954</v>
      </c>
      <c r="K175" s="80"/>
      <c r="L175" s="106">
        <f t="shared" si="14"/>
        <v>7117.2</v>
      </c>
      <c r="M175" s="150"/>
      <c r="N175" s="150"/>
    </row>
    <row r="176" spans="1:14" customFormat="1" ht="156.65" customHeight="1">
      <c r="A176" s="33">
        <v>160</v>
      </c>
      <c r="B176" s="109">
        <v>1</v>
      </c>
      <c r="C176" s="70" t="s">
        <v>1070</v>
      </c>
      <c r="D176" s="110"/>
      <c r="E176" s="197" t="s">
        <v>706</v>
      </c>
      <c r="F176" s="198"/>
      <c r="G176" s="78" t="s">
        <v>707</v>
      </c>
      <c r="H176" s="38" t="s">
        <v>704</v>
      </c>
      <c r="I176" s="79"/>
      <c r="J176" s="106">
        <v>3798</v>
      </c>
      <c r="K176" s="80"/>
      <c r="L176" s="106">
        <f t="shared" si="14"/>
        <v>6836.4000000000005</v>
      </c>
      <c r="M176" s="150"/>
      <c r="N176" s="150"/>
    </row>
    <row r="177" spans="1:14" customFormat="1" ht="136.15" customHeight="1">
      <c r="A177" s="33">
        <v>161</v>
      </c>
      <c r="B177" s="109">
        <v>1</v>
      </c>
      <c r="C177" s="70" t="s">
        <v>1071</v>
      </c>
      <c r="D177" s="110"/>
      <c r="E177" s="197" t="s">
        <v>1072</v>
      </c>
      <c r="F177" s="198"/>
      <c r="G177" s="78" t="s">
        <v>707</v>
      </c>
      <c r="H177" s="38" t="s">
        <v>704</v>
      </c>
      <c r="I177" s="79"/>
      <c r="J177" s="106">
        <v>3810</v>
      </c>
      <c r="K177" s="80"/>
      <c r="L177" s="106">
        <f t="shared" si="14"/>
        <v>6858</v>
      </c>
      <c r="M177" s="150"/>
      <c r="N177" s="150"/>
    </row>
    <row r="178" spans="1:14" customFormat="1" ht="163.15" customHeight="1">
      <c r="A178" s="33">
        <v>162</v>
      </c>
      <c r="B178" s="109">
        <v>1</v>
      </c>
      <c r="C178" s="70" t="s">
        <v>1073</v>
      </c>
      <c r="D178" s="110"/>
      <c r="E178" s="197" t="s">
        <v>1074</v>
      </c>
      <c r="F178" s="198"/>
      <c r="G178" s="78" t="s">
        <v>707</v>
      </c>
      <c r="H178" s="79" t="s">
        <v>812</v>
      </c>
      <c r="I178" s="79"/>
      <c r="J178" s="106">
        <v>3132</v>
      </c>
      <c r="K178" s="80"/>
      <c r="L178" s="106">
        <f t="shared" si="14"/>
        <v>5637.6</v>
      </c>
      <c r="M178" s="150"/>
      <c r="N178" s="150"/>
    </row>
    <row r="179" spans="1:14" customFormat="1" ht="149.5" customHeight="1">
      <c r="A179" s="33">
        <v>163</v>
      </c>
      <c r="B179" s="109">
        <v>1</v>
      </c>
      <c r="C179" s="70" t="s">
        <v>1075</v>
      </c>
      <c r="D179" s="110"/>
      <c r="E179" s="197" t="s">
        <v>1076</v>
      </c>
      <c r="F179" s="198"/>
      <c r="G179" s="78" t="s">
        <v>707</v>
      </c>
      <c r="H179" s="79" t="s">
        <v>812</v>
      </c>
      <c r="I179" s="79"/>
      <c r="J179" s="106">
        <v>3210</v>
      </c>
      <c r="K179" s="80"/>
      <c r="L179" s="106">
        <f t="shared" si="14"/>
        <v>5778</v>
      </c>
      <c r="M179" s="150"/>
      <c r="N179" s="150"/>
    </row>
    <row r="180" spans="1:14" customFormat="1" ht="163.9" customHeight="1">
      <c r="A180" s="33">
        <v>164</v>
      </c>
      <c r="B180" s="109">
        <v>1</v>
      </c>
      <c r="C180" s="70" t="s">
        <v>1077</v>
      </c>
      <c r="D180" s="110"/>
      <c r="E180" s="197" t="s">
        <v>1078</v>
      </c>
      <c r="F180" s="198"/>
      <c r="G180" s="78" t="s">
        <v>707</v>
      </c>
      <c r="H180" s="79" t="s">
        <v>812</v>
      </c>
      <c r="I180" s="79"/>
      <c r="J180" s="106">
        <v>2874</v>
      </c>
      <c r="K180" s="80"/>
      <c r="L180" s="106">
        <f t="shared" si="14"/>
        <v>5173.2</v>
      </c>
      <c r="M180" s="150"/>
      <c r="N180" s="150"/>
    </row>
    <row r="181" spans="1:14" customFormat="1" ht="162" customHeight="1">
      <c r="A181" s="33">
        <v>165</v>
      </c>
      <c r="B181" s="109">
        <v>1</v>
      </c>
      <c r="C181" s="70" t="s">
        <v>1079</v>
      </c>
      <c r="D181" s="110"/>
      <c r="E181" s="197" t="s">
        <v>1080</v>
      </c>
      <c r="F181" s="198"/>
      <c r="G181" s="78" t="s">
        <v>707</v>
      </c>
      <c r="H181" s="79" t="s">
        <v>812</v>
      </c>
      <c r="I181" s="79"/>
      <c r="J181" s="106">
        <v>3132</v>
      </c>
      <c r="K181" s="80"/>
      <c r="L181" s="106">
        <f t="shared" si="14"/>
        <v>5637.6</v>
      </c>
      <c r="M181" s="150"/>
      <c r="N181" s="150"/>
    </row>
    <row r="182" spans="1:14" customFormat="1" ht="147.65" customHeight="1">
      <c r="A182" s="33">
        <v>166</v>
      </c>
      <c r="B182" s="109">
        <v>1</v>
      </c>
      <c r="C182" s="70" t="s">
        <v>1081</v>
      </c>
      <c r="D182" s="110"/>
      <c r="E182" s="197" t="s">
        <v>1082</v>
      </c>
      <c r="F182" s="198"/>
      <c r="G182" s="78" t="s">
        <v>707</v>
      </c>
      <c r="H182" s="79" t="s">
        <v>812</v>
      </c>
      <c r="I182" s="79"/>
      <c r="J182" s="106">
        <v>3210</v>
      </c>
      <c r="K182" s="80"/>
      <c r="L182" s="106">
        <f t="shared" si="14"/>
        <v>5778</v>
      </c>
      <c r="M182" s="150"/>
      <c r="N182" s="150"/>
    </row>
    <row r="183" spans="1:14" customFormat="1" ht="154.9" customHeight="1">
      <c r="A183" s="33">
        <v>167</v>
      </c>
      <c r="B183" s="109">
        <v>1</v>
      </c>
      <c r="C183" s="70" t="s">
        <v>1083</v>
      </c>
      <c r="D183" s="110"/>
      <c r="E183" s="197" t="s">
        <v>1084</v>
      </c>
      <c r="F183" s="198"/>
      <c r="G183" s="78" t="s">
        <v>707</v>
      </c>
      <c r="H183" s="79" t="s">
        <v>812</v>
      </c>
      <c r="I183" s="79"/>
      <c r="J183" s="106">
        <v>2874</v>
      </c>
      <c r="K183" s="80"/>
      <c r="L183" s="106">
        <f t="shared" si="14"/>
        <v>5173.2</v>
      </c>
      <c r="M183" s="150"/>
      <c r="N183" s="150"/>
    </row>
    <row r="184" spans="1:14" customFormat="1" ht="147" customHeight="1">
      <c r="A184" s="33">
        <v>168</v>
      </c>
      <c r="B184" s="109">
        <v>1</v>
      </c>
      <c r="C184" s="70" t="s">
        <v>1085</v>
      </c>
      <c r="D184" s="110"/>
      <c r="E184" s="197" t="s">
        <v>1086</v>
      </c>
      <c r="F184" s="198"/>
      <c r="G184" s="78" t="s">
        <v>855</v>
      </c>
      <c r="H184" s="79" t="s">
        <v>855</v>
      </c>
      <c r="I184" s="79"/>
      <c r="J184" s="106" t="s">
        <v>856</v>
      </c>
      <c r="K184" s="80"/>
      <c r="L184" s="106" t="s">
        <v>855</v>
      </c>
      <c r="M184" s="150"/>
      <c r="N184" s="150"/>
    </row>
    <row r="185" spans="1:14" customFormat="1" ht="154.15" customHeight="1">
      <c r="A185" s="33">
        <v>169</v>
      </c>
      <c r="B185" s="109">
        <v>1</v>
      </c>
      <c r="C185" s="70" t="s">
        <v>1087</v>
      </c>
      <c r="D185" s="110"/>
      <c r="E185" s="197" t="s">
        <v>1088</v>
      </c>
      <c r="F185" s="198"/>
      <c r="G185" s="78" t="s">
        <v>707</v>
      </c>
      <c r="H185" s="79" t="s">
        <v>812</v>
      </c>
      <c r="I185" s="79"/>
      <c r="J185" s="106">
        <v>3294</v>
      </c>
      <c r="K185" s="80"/>
      <c r="L185" s="106">
        <f t="shared" si="14"/>
        <v>5929.2</v>
      </c>
      <c r="M185" s="150"/>
      <c r="N185" s="150"/>
    </row>
    <row r="186" spans="1:14" customFormat="1" ht="168.65" customHeight="1">
      <c r="A186" s="33">
        <v>170</v>
      </c>
      <c r="B186" s="109">
        <v>1</v>
      </c>
      <c r="C186" s="70" t="s">
        <v>1089</v>
      </c>
      <c r="D186" s="110"/>
      <c r="E186" s="197" t="s">
        <v>1090</v>
      </c>
      <c r="F186" s="198"/>
      <c r="G186" s="78" t="s">
        <v>707</v>
      </c>
      <c r="H186" s="79" t="s">
        <v>812</v>
      </c>
      <c r="I186" s="79"/>
      <c r="J186" s="106">
        <v>4188</v>
      </c>
      <c r="K186" s="80"/>
      <c r="L186" s="106">
        <f t="shared" si="14"/>
        <v>7538.4000000000005</v>
      </c>
      <c r="M186" s="152" t="e">
        <f t="shared" ref="M186" si="16">G186*(1-40%)</f>
        <v>#VALUE!</v>
      </c>
      <c r="N186" s="150"/>
    </row>
    <row r="187" spans="1:14" customFormat="1" ht="132.65" customHeight="1">
      <c r="A187" s="33">
        <v>171</v>
      </c>
      <c r="B187" s="109">
        <v>1</v>
      </c>
      <c r="C187" s="70" t="s">
        <v>1091</v>
      </c>
      <c r="E187" s="197" t="s">
        <v>1092</v>
      </c>
      <c r="F187" s="198"/>
      <c r="G187" s="78" t="s">
        <v>707</v>
      </c>
      <c r="H187" s="79" t="s">
        <v>812</v>
      </c>
      <c r="I187" s="79"/>
      <c r="J187" s="106">
        <v>3108</v>
      </c>
      <c r="K187" s="80"/>
      <c r="L187" s="106">
        <f t="shared" si="14"/>
        <v>5594.4000000000005</v>
      </c>
      <c r="M187" s="150"/>
      <c r="N187" s="150"/>
    </row>
    <row r="188" spans="1:14" customFormat="1" ht="169.15" customHeight="1">
      <c r="A188" s="33">
        <v>172</v>
      </c>
      <c r="B188" s="109">
        <v>1</v>
      </c>
      <c r="C188" s="70" t="s">
        <v>1093</v>
      </c>
      <c r="D188" s="42"/>
      <c r="E188" s="197" t="s">
        <v>1094</v>
      </c>
      <c r="F188" s="198"/>
      <c r="G188" s="78" t="s">
        <v>707</v>
      </c>
      <c r="H188" s="79" t="s">
        <v>812</v>
      </c>
      <c r="I188" s="79"/>
      <c r="J188" s="106">
        <v>4032</v>
      </c>
      <c r="K188" s="80"/>
      <c r="L188" s="106">
        <f t="shared" si="14"/>
        <v>7257.6</v>
      </c>
      <c r="M188" s="150"/>
      <c r="N188" s="150"/>
    </row>
    <row r="189" spans="1:14" customFormat="1" ht="150" customHeight="1">
      <c r="A189" s="33">
        <v>173</v>
      </c>
      <c r="B189" s="109">
        <v>1</v>
      </c>
      <c r="C189" s="70" t="s">
        <v>1095</v>
      </c>
      <c r="D189" s="42"/>
      <c r="E189" s="197" t="s">
        <v>1096</v>
      </c>
      <c r="F189" s="198"/>
      <c r="G189" s="78" t="s">
        <v>707</v>
      </c>
      <c r="H189" s="79" t="s">
        <v>812</v>
      </c>
      <c r="I189" s="79"/>
      <c r="J189" s="106">
        <v>3834</v>
      </c>
      <c r="K189" s="80"/>
      <c r="L189" s="106">
        <f t="shared" si="14"/>
        <v>6901.2</v>
      </c>
      <c r="M189" s="150">
        <v>3834</v>
      </c>
      <c r="N189" s="150">
        <f t="shared" ref="N189" si="17">M189*1.8</f>
        <v>6901.2</v>
      </c>
    </row>
    <row r="190" spans="1:14" customFormat="1" ht="158.5" customHeight="1">
      <c r="A190" s="33">
        <v>174</v>
      </c>
      <c r="B190" s="109">
        <v>1</v>
      </c>
      <c r="C190" s="70" t="s">
        <v>1097</v>
      </c>
      <c r="D190" s="42"/>
      <c r="E190" s="197" t="s">
        <v>1098</v>
      </c>
      <c r="F190" s="198"/>
      <c r="G190" s="78" t="s">
        <v>707</v>
      </c>
      <c r="H190" s="79" t="s">
        <v>812</v>
      </c>
      <c r="I190" s="79"/>
      <c r="J190" s="106">
        <v>3849</v>
      </c>
      <c r="K190" s="80"/>
      <c r="L190" s="106">
        <f t="shared" si="14"/>
        <v>6928.2</v>
      </c>
      <c r="M190" s="150"/>
      <c r="N190" s="150"/>
    </row>
    <row r="191" spans="1:14" customFormat="1" ht="162" customHeight="1">
      <c r="A191" s="33">
        <v>175</v>
      </c>
      <c r="B191" s="109">
        <v>1</v>
      </c>
      <c r="C191" s="70" t="s">
        <v>1099</v>
      </c>
      <c r="D191" s="42"/>
      <c r="E191" s="197" t="s">
        <v>1100</v>
      </c>
      <c r="F191" s="198"/>
      <c r="G191" s="78" t="s">
        <v>707</v>
      </c>
      <c r="H191" s="79" t="s">
        <v>812</v>
      </c>
      <c r="I191" s="144"/>
      <c r="J191" s="106">
        <v>3900</v>
      </c>
      <c r="K191" s="80"/>
      <c r="L191" s="106">
        <f t="shared" si="14"/>
        <v>7020</v>
      </c>
      <c r="M191" s="150"/>
      <c r="N191" s="150"/>
    </row>
    <row r="192" spans="1:14" customFormat="1" ht="150.65" customHeight="1">
      <c r="A192" s="33">
        <v>176</v>
      </c>
      <c r="B192" s="109">
        <v>1</v>
      </c>
      <c r="C192" s="70" t="s">
        <v>1101</v>
      </c>
      <c r="D192" s="42"/>
      <c r="E192" s="197" t="s">
        <v>1102</v>
      </c>
      <c r="F192" s="198"/>
      <c r="G192" s="78" t="s">
        <v>855</v>
      </c>
      <c r="H192" s="79" t="s">
        <v>855</v>
      </c>
      <c r="I192" s="144"/>
      <c r="J192" s="106" t="s">
        <v>856</v>
      </c>
      <c r="K192" s="80"/>
      <c r="L192" s="106" t="s">
        <v>855</v>
      </c>
      <c r="M192" s="150"/>
      <c r="N192" s="150"/>
    </row>
    <row r="193" spans="1:14" customFormat="1" ht="144" customHeight="1">
      <c r="A193" s="33">
        <v>177</v>
      </c>
      <c r="B193" s="109">
        <v>1</v>
      </c>
      <c r="C193" s="70" t="s">
        <v>1103</v>
      </c>
      <c r="D193" s="42"/>
      <c r="E193" s="197" t="s">
        <v>1104</v>
      </c>
      <c r="F193" s="198"/>
      <c r="G193" s="78" t="s">
        <v>707</v>
      </c>
      <c r="H193" s="79" t="s">
        <v>812</v>
      </c>
      <c r="I193" s="79"/>
      <c r="J193" s="106">
        <v>3498</v>
      </c>
      <c r="K193" s="80"/>
      <c r="L193" s="106">
        <f t="shared" si="14"/>
        <v>6296.4000000000005</v>
      </c>
      <c r="M193" s="150"/>
      <c r="N193" s="150"/>
    </row>
    <row r="194" spans="1:14" customFormat="1" ht="159" customHeight="1">
      <c r="A194" s="33">
        <v>178</v>
      </c>
      <c r="B194" s="109">
        <v>1</v>
      </c>
      <c r="C194" s="70" t="s">
        <v>1105</v>
      </c>
      <c r="D194" s="42"/>
      <c r="E194" s="197" t="s">
        <v>1106</v>
      </c>
      <c r="F194" s="198"/>
      <c r="G194" s="78" t="s">
        <v>707</v>
      </c>
      <c r="H194" s="79" t="s">
        <v>812</v>
      </c>
      <c r="I194" s="79"/>
      <c r="J194" s="106">
        <v>2784</v>
      </c>
      <c r="K194" s="80"/>
      <c r="L194" s="106">
        <f t="shared" si="14"/>
        <v>5011.2</v>
      </c>
      <c r="M194" s="148">
        <v>2784</v>
      </c>
      <c r="N194" s="148">
        <f t="shared" ref="N194:N195" si="18">M194*1.8</f>
        <v>5011.2</v>
      </c>
    </row>
    <row r="195" spans="1:14" customFormat="1" ht="159" customHeight="1">
      <c r="A195" s="33">
        <v>179</v>
      </c>
      <c r="B195" s="109">
        <v>1</v>
      </c>
      <c r="C195" s="70" t="s">
        <v>1107</v>
      </c>
      <c r="D195" s="42"/>
      <c r="E195" s="197" t="s">
        <v>1108</v>
      </c>
      <c r="F195" s="198"/>
      <c r="G195" s="78" t="s">
        <v>707</v>
      </c>
      <c r="H195" s="79" t="s">
        <v>812</v>
      </c>
      <c r="I195" s="79"/>
      <c r="J195" s="106">
        <v>2952</v>
      </c>
      <c r="K195" s="80"/>
      <c r="L195" s="106">
        <f t="shared" si="14"/>
        <v>5313.6</v>
      </c>
      <c r="M195" s="150">
        <v>2889</v>
      </c>
      <c r="N195" s="150">
        <f t="shared" si="18"/>
        <v>5200.2</v>
      </c>
    </row>
    <row r="196" spans="1:14" customFormat="1" ht="152.5" customHeight="1">
      <c r="A196" s="33">
        <v>180</v>
      </c>
      <c r="B196" s="109">
        <v>1</v>
      </c>
      <c r="C196" s="70" t="s">
        <v>1109</v>
      </c>
      <c r="D196" s="42"/>
      <c r="E196" s="197" t="s">
        <v>1110</v>
      </c>
      <c r="F196" s="198"/>
      <c r="G196" s="78" t="s">
        <v>707</v>
      </c>
      <c r="H196" s="79" t="s">
        <v>812</v>
      </c>
      <c r="I196" s="79"/>
      <c r="J196" s="106">
        <v>2820</v>
      </c>
      <c r="K196" s="80"/>
      <c r="L196" s="106">
        <f t="shared" si="14"/>
        <v>5076</v>
      </c>
      <c r="M196" s="150"/>
      <c r="N196" s="150"/>
    </row>
    <row r="197" spans="1:14" customFormat="1" ht="159" customHeight="1">
      <c r="A197" s="33">
        <v>181</v>
      </c>
      <c r="B197" s="109">
        <v>1</v>
      </c>
      <c r="C197" s="70" t="s">
        <v>1111</v>
      </c>
      <c r="D197" s="42"/>
      <c r="E197" s="197" t="s">
        <v>1112</v>
      </c>
      <c r="F197" s="198"/>
      <c r="G197" s="153" t="s">
        <v>855</v>
      </c>
      <c r="H197" s="79" t="s">
        <v>855</v>
      </c>
      <c r="I197" s="79"/>
      <c r="J197" s="106" t="s">
        <v>856</v>
      </c>
      <c r="K197" s="80"/>
      <c r="L197" s="106" t="s">
        <v>855</v>
      </c>
      <c r="M197" s="150"/>
      <c r="N197" s="150"/>
    </row>
    <row r="198" spans="1:14" customFormat="1" ht="138.65" customHeight="1">
      <c r="A198" s="33">
        <v>182</v>
      </c>
      <c r="B198" s="109">
        <v>1</v>
      </c>
      <c r="C198" s="70" t="s">
        <v>1113</v>
      </c>
      <c r="D198" s="42"/>
      <c r="E198" s="197" t="s">
        <v>1114</v>
      </c>
      <c r="F198" s="198"/>
      <c r="G198" s="78" t="s">
        <v>707</v>
      </c>
      <c r="H198" s="144" t="s">
        <v>812</v>
      </c>
      <c r="I198" s="144"/>
      <c r="J198" s="106">
        <v>2694</v>
      </c>
      <c r="K198" s="80"/>
      <c r="L198" s="106">
        <f t="shared" si="14"/>
        <v>4849.2</v>
      </c>
      <c r="M198" s="150"/>
      <c r="N198" s="150"/>
    </row>
    <row r="199" spans="1:14" customFormat="1" ht="140.5" customHeight="1">
      <c r="A199" s="33">
        <v>183</v>
      </c>
      <c r="B199" s="109">
        <v>1</v>
      </c>
      <c r="C199" s="70" t="s">
        <v>1115</v>
      </c>
      <c r="D199" s="42"/>
      <c r="E199" s="197" t="s">
        <v>1116</v>
      </c>
      <c r="F199" s="198"/>
      <c r="G199" s="78" t="s">
        <v>707</v>
      </c>
      <c r="H199" s="144" t="s">
        <v>812</v>
      </c>
      <c r="I199" s="79"/>
      <c r="J199" s="106">
        <v>2508</v>
      </c>
      <c r="K199" s="80"/>
      <c r="L199" s="106">
        <f t="shared" si="14"/>
        <v>4514.4000000000005</v>
      </c>
      <c r="M199" s="148">
        <v>2508</v>
      </c>
      <c r="N199" s="148">
        <f t="shared" ref="N199" si="19">M199*1.8</f>
        <v>4514.4000000000005</v>
      </c>
    </row>
    <row r="200" spans="1:14" customFormat="1" ht="146.5" customHeight="1">
      <c r="A200" s="33">
        <v>184</v>
      </c>
      <c r="B200" s="109">
        <v>1</v>
      </c>
      <c r="C200" s="70" t="s">
        <v>1117</v>
      </c>
      <c r="D200" s="42"/>
      <c r="E200" s="197" t="s">
        <v>1118</v>
      </c>
      <c r="F200" s="198"/>
      <c r="G200" s="78" t="s">
        <v>855</v>
      </c>
      <c r="H200" s="144" t="s">
        <v>855</v>
      </c>
      <c r="I200" s="79"/>
      <c r="J200" s="106" t="s">
        <v>856</v>
      </c>
      <c r="K200" s="80"/>
      <c r="L200" s="106" t="s">
        <v>855</v>
      </c>
      <c r="M200" s="150"/>
      <c r="N200" s="150"/>
    </row>
    <row r="201" spans="1:14" customFormat="1" ht="174" customHeight="1">
      <c r="A201" s="33">
        <v>185</v>
      </c>
      <c r="B201" s="109">
        <v>1</v>
      </c>
      <c r="C201" s="70" t="s">
        <v>1119</v>
      </c>
      <c r="D201" s="42"/>
      <c r="E201" s="197" t="s">
        <v>1120</v>
      </c>
      <c r="F201" s="198"/>
      <c r="G201" s="78" t="s">
        <v>855</v>
      </c>
      <c r="H201" s="144" t="s">
        <v>855</v>
      </c>
      <c r="I201" s="79"/>
      <c r="J201" s="106" t="s">
        <v>856</v>
      </c>
      <c r="K201" s="80"/>
      <c r="L201" s="106" t="s">
        <v>855</v>
      </c>
      <c r="M201" s="150"/>
      <c r="N201" s="150"/>
    </row>
    <row r="202" spans="1:14" customFormat="1" ht="156" customHeight="1">
      <c r="A202" s="33">
        <v>186</v>
      </c>
      <c r="B202" s="109">
        <v>1</v>
      </c>
      <c r="C202" s="70" t="s">
        <v>1121</v>
      </c>
      <c r="D202" s="42"/>
      <c r="E202" s="197" t="s">
        <v>1122</v>
      </c>
      <c r="F202" s="198"/>
      <c r="G202" s="78" t="s">
        <v>707</v>
      </c>
      <c r="H202" s="144" t="s">
        <v>812</v>
      </c>
      <c r="I202" s="79"/>
      <c r="J202" s="106">
        <v>2256</v>
      </c>
      <c r="K202" s="80"/>
      <c r="L202" s="106">
        <f t="shared" si="14"/>
        <v>4060.8</v>
      </c>
      <c r="M202" s="148">
        <v>2256</v>
      </c>
      <c r="N202" s="148">
        <f t="shared" ref="N202:N209" si="20">M202*1.8</f>
        <v>4060.8</v>
      </c>
    </row>
    <row r="203" spans="1:14" customFormat="1" ht="145.15" customHeight="1">
      <c r="A203" s="33">
        <v>187</v>
      </c>
      <c r="B203" s="109">
        <v>1</v>
      </c>
      <c r="C203" s="70" t="s">
        <v>1123</v>
      </c>
      <c r="D203" s="42"/>
      <c r="E203" s="197" t="s">
        <v>1124</v>
      </c>
      <c r="F203" s="198"/>
      <c r="G203" s="78" t="s">
        <v>707</v>
      </c>
      <c r="H203" s="144" t="s">
        <v>812</v>
      </c>
      <c r="I203" s="79"/>
      <c r="J203" s="106">
        <v>2274</v>
      </c>
      <c r="K203" s="80"/>
      <c r="L203" s="106">
        <f t="shared" si="14"/>
        <v>4093.2000000000003</v>
      </c>
      <c r="M203" s="148">
        <v>2274</v>
      </c>
      <c r="N203" s="148">
        <f t="shared" si="20"/>
        <v>4093.2000000000003</v>
      </c>
    </row>
    <row r="204" spans="1:14" customFormat="1" ht="156" customHeight="1">
      <c r="A204" s="33">
        <v>188</v>
      </c>
      <c r="B204" s="109">
        <v>1</v>
      </c>
      <c r="C204" s="70" t="s">
        <v>1125</v>
      </c>
      <c r="D204" s="42"/>
      <c r="E204" s="197" t="s">
        <v>1126</v>
      </c>
      <c r="F204" s="198"/>
      <c r="G204" s="78" t="s">
        <v>707</v>
      </c>
      <c r="H204" s="144" t="s">
        <v>812</v>
      </c>
      <c r="I204" s="79"/>
      <c r="J204" s="106">
        <v>2670</v>
      </c>
      <c r="K204" s="80"/>
      <c r="L204" s="106">
        <f t="shared" si="14"/>
        <v>4806</v>
      </c>
      <c r="M204" s="148">
        <v>2670</v>
      </c>
      <c r="N204" s="148">
        <f t="shared" si="20"/>
        <v>4806</v>
      </c>
    </row>
    <row r="205" spans="1:14" customFormat="1" ht="139.9" customHeight="1">
      <c r="A205" s="33">
        <v>189</v>
      </c>
      <c r="B205" s="109">
        <v>1</v>
      </c>
      <c r="C205" s="70" t="s">
        <v>1127</v>
      </c>
      <c r="D205" s="42"/>
      <c r="E205" s="197" t="s">
        <v>1128</v>
      </c>
      <c r="F205" s="198"/>
      <c r="G205" s="78" t="s">
        <v>707</v>
      </c>
      <c r="H205" s="144" t="s">
        <v>812</v>
      </c>
      <c r="I205" s="79"/>
      <c r="J205" s="106">
        <v>2952</v>
      </c>
      <c r="K205" s="80"/>
      <c r="L205" s="106">
        <f t="shared" si="14"/>
        <v>5313.6</v>
      </c>
      <c r="M205" s="148">
        <v>2952</v>
      </c>
      <c r="N205" s="148">
        <f t="shared" si="20"/>
        <v>5313.6</v>
      </c>
    </row>
    <row r="206" spans="1:14" customFormat="1" ht="243" customHeight="1">
      <c r="A206" s="33">
        <v>190</v>
      </c>
      <c r="B206" s="109">
        <v>1</v>
      </c>
      <c r="C206" s="70" t="s">
        <v>1129</v>
      </c>
      <c r="D206" s="42"/>
      <c r="E206" s="197" t="s">
        <v>1130</v>
      </c>
      <c r="F206" s="198"/>
      <c r="G206" s="78" t="s">
        <v>707</v>
      </c>
      <c r="H206" s="144" t="s">
        <v>812</v>
      </c>
      <c r="I206" s="79"/>
      <c r="J206" s="106">
        <v>2760</v>
      </c>
      <c r="K206" s="80"/>
      <c r="L206" s="106">
        <f t="shared" si="14"/>
        <v>4968</v>
      </c>
      <c r="M206" s="148">
        <v>2760</v>
      </c>
      <c r="N206" s="148">
        <f t="shared" si="20"/>
        <v>4968</v>
      </c>
    </row>
    <row r="207" spans="1:14" customFormat="1" ht="145.9" customHeight="1">
      <c r="A207" s="33">
        <v>191</v>
      </c>
      <c r="B207" s="109">
        <v>1</v>
      </c>
      <c r="C207" s="70" t="s">
        <v>1131</v>
      </c>
      <c r="D207" s="42"/>
      <c r="E207" s="197" t="s">
        <v>1132</v>
      </c>
      <c r="F207" s="198"/>
      <c r="G207" s="78" t="s">
        <v>707</v>
      </c>
      <c r="H207" s="144" t="s">
        <v>812</v>
      </c>
      <c r="I207" s="79"/>
      <c r="J207" s="106">
        <v>2256</v>
      </c>
      <c r="K207" s="80"/>
      <c r="L207" s="106">
        <f t="shared" si="14"/>
        <v>4060.8</v>
      </c>
      <c r="M207" s="148">
        <v>2256</v>
      </c>
      <c r="N207" s="148">
        <f t="shared" si="20"/>
        <v>4060.8</v>
      </c>
    </row>
    <row r="208" spans="1:14" customFormat="1" ht="133.15" customHeight="1">
      <c r="A208" s="33">
        <v>192</v>
      </c>
      <c r="B208" s="109">
        <v>1</v>
      </c>
      <c r="C208" s="70" t="s">
        <v>1133</v>
      </c>
      <c r="D208" s="42"/>
      <c r="E208" s="197" t="s">
        <v>1134</v>
      </c>
      <c r="F208" s="198"/>
      <c r="G208" s="78" t="s">
        <v>707</v>
      </c>
      <c r="H208" s="144" t="s">
        <v>812</v>
      </c>
      <c r="I208" s="79"/>
      <c r="J208" s="106">
        <v>2976</v>
      </c>
      <c r="K208" s="80"/>
      <c r="L208" s="106">
        <f t="shared" si="14"/>
        <v>5356.8</v>
      </c>
      <c r="M208" s="148">
        <v>2970</v>
      </c>
      <c r="N208" s="148">
        <f t="shared" si="20"/>
        <v>5346</v>
      </c>
    </row>
    <row r="209" spans="1:14" customFormat="1" ht="157.9" customHeight="1">
      <c r="A209" s="33">
        <v>193</v>
      </c>
      <c r="B209" s="109">
        <v>1</v>
      </c>
      <c r="C209" s="70" t="s">
        <v>1135</v>
      </c>
      <c r="D209" s="42"/>
      <c r="E209" s="197" t="s">
        <v>1136</v>
      </c>
      <c r="F209" s="198"/>
      <c r="G209" s="78" t="s">
        <v>707</v>
      </c>
      <c r="H209" s="144" t="s">
        <v>812</v>
      </c>
      <c r="I209" s="79"/>
      <c r="J209" s="106">
        <v>3570</v>
      </c>
      <c r="K209" s="80"/>
      <c r="L209" s="106">
        <f t="shared" ref="L209:L260" si="21">J209*1.8</f>
        <v>6426</v>
      </c>
      <c r="M209" s="148">
        <v>3570</v>
      </c>
      <c r="N209" s="148">
        <f t="shared" si="20"/>
        <v>6426</v>
      </c>
    </row>
    <row r="210" spans="1:14" customFormat="1" ht="145.15" customHeight="1">
      <c r="A210" s="33">
        <v>194</v>
      </c>
      <c r="B210" s="109">
        <v>1</v>
      </c>
      <c r="C210" s="70" t="s">
        <v>1137</v>
      </c>
      <c r="D210" s="42"/>
      <c r="E210" s="197" t="s">
        <v>1138</v>
      </c>
      <c r="F210" s="198"/>
      <c r="G210" s="78" t="s">
        <v>707</v>
      </c>
      <c r="H210" s="144" t="s">
        <v>812</v>
      </c>
      <c r="I210" s="79"/>
      <c r="J210" s="106">
        <v>3282</v>
      </c>
      <c r="K210" s="80"/>
      <c r="L210" s="106">
        <f t="shared" si="21"/>
        <v>5907.6</v>
      </c>
      <c r="M210" s="154">
        <v>3234</v>
      </c>
      <c r="N210" s="154">
        <v>3234</v>
      </c>
    </row>
    <row r="211" spans="1:14" customFormat="1" ht="156" customHeight="1">
      <c r="A211" s="33">
        <v>195</v>
      </c>
      <c r="B211" s="109">
        <v>1</v>
      </c>
      <c r="C211" s="70" t="s">
        <v>1139</v>
      </c>
      <c r="D211" s="42"/>
      <c r="E211" s="197" t="s">
        <v>1136</v>
      </c>
      <c r="F211" s="198"/>
      <c r="G211" s="78" t="s">
        <v>707</v>
      </c>
      <c r="H211" s="144" t="s">
        <v>812</v>
      </c>
      <c r="I211" s="79"/>
      <c r="J211" s="106">
        <v>3654</v>
      </c>
      <c r="K211" s="80"/>
      <c r="L211" s="106">
        <f t="shared" si="21"/>
        <v>6577.2</v>
      </c>
      <c r="M211" s="148">
        <v>3654</v>
      </c>
      <c r="N211" s="148">
        <f>M211*1.8</f>
        <v>6577.2</v>
      </c>
    </row>
    <row r="212" spans="1:14" customFormat="1" ht="166.15" customHeight="1">
      <c r="A212" s="33">
        <v>196</v>
      </c>
      <c r="B212" s="109">
        <v>1</v>
      </c>
      <c r="C212" s="70" t="s">
        <v>1140</v>
      </c>
      <c r="D212" s="42"/>
      <c r="E212" s="197" t="s">
        <v>1138</v>
      </c>
      <c r="F212" s="198"/>
      <c r="G212" s="78" t="s">
        <v>707</v>
      </c>
      <c r="H212" s="144" t="s">
        <v>812</v>
      </c>
      <c r="I212" s="79"/>
      <c r="J212" s="106">
        <v>3414</v>
      </c>
      <c r="K212" s="80"/>
      <c r="L212" s="106">
        <f t="shared" si="21"/>
        <v>6145.2</v>
      </c>
      <c r="M212" s="150"/>
      <c r="N212" s="150"/>
    </row>
    <row r="213" spans="1:14" customFormat="1" ht="174.65" customHeight="1">
      <c r="A213" s="33">
        <v>197</v>
      </c>
      <c r="B213" s="109">
        <v>1</v>
      </c>
      <c r="C213" s="70" t="s">
        <v>1141</v>
      </c>
      <c r="D213" s="42"/>
      <c r="E213" s="197" t="s">
        <v>1142</v>
      </c>
      <c r="F213" s="198"/>
      <c r="G213" s="78" t="s">
        <v>707</v>
      </c>
      <c r="H213" s="144" t="s">
        <v>812</v>
      </c>
      <c r="I213" s="79"/>
      <c r="J213" s="106">
        <v>3690</v>
      </c>
      <c r="K213" s="80"/>
      <c r="L213" s="106">
        <f t="shared" si="21"/>
        <v>6642</v>
      </c>
      <c r="M213" s="148">
        <v>3690</v>
      </c>
      <c r="N213" s="148">
        <f>M213*1.8</f>
        <v>6642</v>
      </c>
    </row>
    <row r="214" spans="1:14" customFormat="1" ht="166.9" customHeight="1">
      <c r="A214" s="33">
        <v>198</v>
      </c>
      <c r="B214" s="109">
        <v>1</v>
      </c>
      <c r="C214" s="70" t="s">
        <v>1143</v>
      </c>
      <c r="D214" s="42"/>
      <c r="E214" s="197" t="s">
        <v>1144</v>
      </c>
      <c r="F214" s="198"/>
      <c r="G214" s="78" t="s">
        <v>707</v>
      </c>
      <c r="H214" s="144" t="s">
        <v>812</v>
      </c>
      <c r="I214" s="79"/>
      <c r="J214" s="106">
        <v>7128</v>
      </c>
      <c r="K214" s="80"/>
      <c r="L214" s="106">
        <f t="shared" si="21"/>
        <v>12830.4</v>
      </c>
      <c r="M214" s="150"/>
      <c r="N214" s="150"/>
    </row>
    <row r="215" spans="1:14" customFormat="1" ht="160.15" customHeight="1">
      <c r="A215" s="33">
        <v>199</v>
      </c>
      <c r="B215" s="109">
        <v>1</v>
      </c>
      <c r="C215" s="70" t="s">
        <v>1145</v>
      </c>
      <c r="D215" s="42"/>
      <c r="E215" s="197" t="s">
        <v>1146</v>
      </c>
      <c r="F215" s="198"/>
      <c r="G215" s="78" t="s">
        <v>707</v>
      </c>
      <c r="H215" s="144" t="s">
        <v>812</v>
      </c>
      <c r="I215" s="79"/>
      <c r="J215" s="106">
        <v>3288</v>
      </c>
      <c r="K215" s="80"/>
      <c r="L215" s="106">
        <f t="shared" si="21"/>
        <v>5918.4000000000005</v>
      </c>
      <c r="M215" s="148">
        <v>3288</v>
      </c>
      <c r="N215" s="148">
        <f>M215*1.8</f>
        <v>5918.4000000000005</v>
      </c>
    </row>
    <row r="216" spans="1:14" customFormat="1" ht="156.65" customHeight="1">
      <c r="A216" s="33">
        <v>200</v>
      </c>
      <c r="B216" s="109">
        <v>1</v>
      </c>
      <c r="C216" s="70" t="s">
        <v>1147</v>
      </c>
      <c r="D216" s="42"/>
      <c r="E216" s="197" t="s">
        <v>1148</v>
      </c>
      <c r="F216" s="198"/>
      <c r="G216" s="78" t="s">
        <v>707</v>
      </c>
      <c r="H216" s="144" t="s">
        <v>812</v>
      </c>
      <c r="I216" s="79"/>
      <c r="J216" s="106">
        <v>3144</v>
      </c>
      <c r="K216" s="80"/>
      <c r="L216" s="106">
        <f t="shared" si="21"/>
        <v>5659.2</v>
      </c>
      <c r="M216" s="149"/>
      <c r="N216" s="149"/>
    </row>
    <row r="217" spans="1:14" customFormat="1" ht="179.5" customHeight="1">
      <c r="A217" s="33">
        <v>201</v>
      </c>
      <c r="B217" s="109">
        <v>1</v>
      </c>
      <c r="C217" s="70" t="s">
        <v>1149</v>
      </c>
      <c r="D217" s="42"/>
      <c r="E217" s="197" t="s">
        <v>1150</v>
      </c>
      <c r="F217" s="198"/>
      <c r="G217" s="78" t="s">
        <v>707</v>
      </c>
      <c r="H217" s="144" t="s">
        <v>812</v>
      </c>
      <c r="I217" s="79"/>
      <c r="J217" s="106">
        <v>3419</v>
      </c>
      <c r="K217" s="80"/>
      <c r="L217" s="106">
        <f t="shared" si="21"/>
        <v>6154.2</v>
      </c>
      <c r="M217" s="148">
        <v>3419.4</v>
      </c>
      <c r="N217" s="148">
        <f>M217*1.8</f>
        <v>6154.92</v>
      </c>
    </row>
    <row r="218" spans="1:14" customFormat="1" ht="153" customHeight="1">
      <c r="A218" s="33">
        <v>202</v>
      </c>
      <c r="B218" s="109">
        <v>1</v>
      </c>
      <c r="C218" s="70" t="s">
        <v>1151</v>
      </c>
      <c r="D218" s="42"/>
      <c r="E218" s="197" t="s">
        <v>1152</v>
      </c>
      <c r="F218" s="198"/>
      <c r="G218" s="78" t="s">
        <v>707</v>
      </c>
      <c r="H218" s="144" t="s">
        <v>812</v>
      </c>
      <c r="I218" s="79"/>
      <c r="J218" s="106">
        <v>3282</v>
      </c>
      <c r="K218" s="80"/>
      <c r="L218" s="106">
        <f t="shared" si="21"/>
        <v>5907.6</v>
      </c>
      <c r="M218" s="148">
        <v>3288</v>
      </c>
      <c r="N218" s="148">
        <f>M218*1.8</f>
        <v>5918.4000000000005</v>
      </c>
    </row>
    <row r="219" spans="1:14" customFormat="1" ht="180.65" customHeight="1">
      <c r="A219" s="33">
        <v>203</v>
      </c>
      <c r="B219" s="109">
        <v>1</v>
      </c>
      <c r="C219" s="70" t="s">
        <v>1153</v>
      </c>
      <c r="D219" s="42"/>
      <c r="E219" s="197" t="s">
        <v>1154</v>
      </c>
      <c r="F219" s="198"/>
      <c r="G219" s="78" t="s">
        <v>1155</v>
      </c>
      <c r="H219" s="144" t="s">
        <v>704</v>
      </c>
      <c r="I219" s="79"/>
      <c r="J219" s="106">
        <v>4278</v>
      </c>
      <c r="K219" s="80"/>
      <c r="L219" s="106">
        <f t="shared" si="21"/>
        <v>7700.4000000000005</v>
      </c>
      <c r="M219" s="152" t="e">
        <f t="shared" ref="M219" si="22">G219*(1-40%)</f>
        <v>#VALUE!</v>
      </c>
      <c r="N219" s="150"/>
    </row>
    <row r="220" spans="1:14" customFormat="1" ht="179.5" customHeight="1">
      <c r="A220" s="33">
        <v>204</v>
      </c>
      <c r="B220" s="109">
        <v>1</v>
      </c>
      <c r="C220" s="70" t="s">
        <v>1156</v>
      </c>
      <c r="D220" s="42"/>
      <c r="E220" s="197" t="s">
        <v>1157</v>
      </c>
      <c r="F220" s="198"/>
      <c r="G220" s="78" t="s">
        <v>707</v>
      </c>
      <c r="H220" s="144" t="s">
        <v>704</v>
      </c>
      <c r="I220" s="79"/>
      <c r="J220" s="106">
        <v>3966</v>
      </c>
      <c r="K220" s="80"/>
      <c r="L220" s="106">
        <f t="shared" si="21"/>
        <v>7138.8</v>
      </c>
      <c r="M220" s="150"/>
      <c r="N220" s="150"/>
    </row>
    <row r="221" spans="1:14" customFormat="1" ht="156.65" customHeight="1">
      <c r="A221" s="33">
        <v>205</v>
      </c>
      <c r="B221" s="109">
        <v>1</v>
      </c>
      <c r="C221" s="70" t="s">
        <v>1158</v>
      </c>
      <c r="D221" s="42"/>
      <c r="E221" s="197" t="s">
        <v>1159</v>
      </c>
      <c r="F221" s="198"/>
      <c r="G221" s="78" t="s">
        <v>707</v>
      </c>
      <c r="H221" s="144" t="s">
        <v>812</v>
      </c>
      <c r="I221" s="79"/>
      <c r="J221" s="106">
        <v>4180</v>
      </c>
      <c r="K221" s="80"/>
      <c r="L221" s="106">
        <f t="shared" si="21"/>
        <v>7524</v>
      </c>
      <c r="M221" s="150"/>
      <c r="N221" s="150"/>
    </row>
    <row r="222" spans="1:14" customFormat="1" ht="161.5" customHeight="1">
      <c r="A222" s="33">
        <v>206</v>
      </c>
      <c r="B222" s="109">
        <v>1</v>
      </c>
      <c r="C222" s="70" t="s">
        <v>1160</v>
      </c>
      <c r="D222" s="42"/>
      <c r="E222" s="197" t="s">
        <v>1161</v>
      </c>
      <c r="F222" s="198"/>
      <c r="G222" s="78" t="s">
        <v>855</v>
      </c>
      <c r="H222" s="144" t="s">
        <v>855</v>
      </c>
      <c r="I222" s="79"/>
      <c r="J222" s="106" t="s">
        <v>856</v>
      </c>
      <c r="K222" s="80"/>
      <c r="L222" s="106" t="s">
        <v>855</v>
      </c>
      <c r="M222" s="150">
        <v>3816</v>
      </c>
      <c r="N222" s="150">
        <f>M222*1.8</f>
        <v>6868.8</v>
      </c>
    </row>
    <row r="223" spans="1:14" customFormat="1" ht="165.65" customHeight="1">
      <c r="A223" s="33">
        <v>207</v>
      </c>
      <c r="B223" s="109">
        <v>1</v>
      </c>
      <c r="C223" s="70" t="s">
        <v>1162</v>
      </c>
      <c r="D223" s="42"/>
      <c r="E223" s="197" t="s">
        <v>1163</v>
      </c>
      <c r="F223" s="198"/>
      <c r="G223" s="78" t="s">
        <v>707</v>
      </c>
      <c r="H223" s="144" t="s">
        <v>812</v>
      </c>
      <c r="I223" s="79"/>
      <c r="J223" s="106">
        <v>3564</v>
      </c>
      <c r="K223" s="80"/>
      <c r="L223" s="106">
        <f t="shared" si="21"/>
        <v>6415.2</v>
      </c>
      <c r="M223" s="150"/>
      <c r="N223" s="150"/>
    </row>
    <row r="224" spans="1:14" customFormat="1" ht="142.9" customHeight="1">
      <c r="A224" s="33">
        <v>208</v>
      </c>
      <c r="B224" s="109">
        <v>1</v>
      </c>
      <c r="C224" s="70" t="s">
        <v>1164</v>
      </c>
      <c r="D224" s="42"/>
      <c r="E224" s="197" t="s">
        <v>1165</v>
      </c>
      <c r="F224" s="198"/>
      <c r="G224" s="78" t="s">
        <v>707</v>
      </c>
      <c r="H224" s="144" t="s">
        <v>812</v>
      </c>
      <c r="I224" s="144"/>
      <c r="J224" s="106">
        <v>9194</v>
      </c>
      <c r="K224" s="80"/>
      <c r="L224" s="106">
        <f t="shared" si="21"/>
        <v>16549.2</v>
      </c>
      <c r="M224" s="150"/>
      <c r="N224" s="150"/>
    </row>
    <row r="225" spans="1:14" customFormat="1" ht="142.15" customHeight="1">
      <c r="A225" s="33">
        <v>209</v>
      </c>
      <c r="B225" s="109">
        <v>1</v>
      </c>
      <c r="C225" s="70" t="s">
        <v>1166</v>
      </c>
      <c r="D225" s="42"/>
      <c r="E225" s="197" t="s">
        <v>1167</v>
      </c>
      <c r="F225" s="198"/>
      <c r="G225" s="78" t="s">
        <v>707</v>
      </c>
      <c r="H225" s="144" t="s">
        <v>812</v>
      </c>
      <c r="I225" s="79"/>
      <c r="J225" s="106">
        <v>1806</v>
      </c>
      <c r="K225" s="80"/>
      <c r="L225" s="106">
        <f t="shared" si="21"/>
        <v>3250.8</v>
      </c>
      <c r="M225" s="148">
        <v>1860</v>
      </c>
      <c r="N225" s="148">
        <f>M225*1.8</f>
        <v>3348</v>
      </c>
    </row>
    <row r="226" spans="1:14" customFormat="1" ht="145.9" customHeight="1">
      <c r="A226" s="33">
        <v>210</v>
      </c>
      <c r="B226" s="109">
        <v>1</v>
      </c>
      <c r="C226" s="70" t="s">
        <v>1168</v>
      </c>
      <c r="D226" s="42"/>
      <c r="E226" s="197" t="s">
        <v>1169</v>
      </c>
      <c r="F226" s="198"/>
      <c r="G226" s="78" t="s">
        <v>707</v>
      </c>
      <c r="H226" s="144" t="s">
        <v>812</v>
      </c>
      <c r="I226" s="79"/>
      <c r="J226" s="161">
        <v>2082</v>
      </c>
      <c r="K226" s="80"/>
      <c r="L226" s="106">
        <f t="shared" si="21"/>
        <v>3747.6</v>
      </c>
      <c r="M226" s="148">
        <v>2082</v>
      </c>
      <c r="N226" s="148">
        <f>M226*1.8</f>
        <v>3747.6</v>
      </c>
    </row>
    <row r="227" spans="1:14" customFormat="1" ht="138" customHeight="1">
      <c r="A227" s="33">
        <v>211</v>
      </c>
      <c r="B227" s="109">
        <v>1</v>
      </c>
      <c r="C227" s="70" t="s">
        <v>1170</v>
      </c>
      <c r="D227" s="42"/>
      <c r="E227" s="197" t="s">
        <v>1171</v>
      </c>
      <c r="F227" s="198"/>
      <c r="G227" s="78" t="s">
        <v>855</v>
      </c>
      <c r="H227" s="144" t="s">
        <v>855</v>
      </c>
      <c r="I227" s="79"/>
      <c r="J227" s="106" t="s">
        <v>856</v>
      </c>
      <c r="K227" s="80"/>
      <c r="L227" s="106" t="s">
        <v>855</v>
      </c>
      <c r="M227" s="150"/>
      <c r="N227" s="150"/>
    </row>
    <row r="228" spans="1:14" customFormat="1" ht="128.5" customHeight="1">
      <c r="A228" s="33">
        <v>212</v>
      </c>
      <c r="B228" s="109">
        <v>1</v>
      </c>
      <c r="C228" s="70" t="s">
        <v>1172</v>
      </c>
      <c r="D228" s="42"/>
      <c r="E228" s="197" t="s">
        <v>1173</v>
      </c>
      <c r="F228" s="198"/>
      <c r="G228" s="78" t="s">
        <v>855</v>
      </c>
      <c r="H228" s="144" t="s">
        <v>855</v>
      </c>
      <c r="I228" s="79"/>
      <c r="J228" s="106" t="s">
        <v>856</v>
      </c>
      <c r="K228" s="80"/>
      <c r="L228" s="106" t="s">
        <v>855</v>
      </c>
      <c r="M228" s="150"/>
      <c r="N228" s="150"/>
    </row>
    <row r="229" spans="1:14" customFormat="1" ht="196.15" customHeight="1">
      <c r="A229" s="33">
        <v>213</v>
      </c>
      <c r="B229" s="109">
        <v>1</v>
      </c>
      <c r="C229" s="70" t="s">
        <v>1174</v>
      </c>
      <c r="D229" s="42"/>
      <c r="E229" s="197" t="s">
        <v>1175</v>
      </c>
      <c r="F229" s="198"/>
      <c r="G229" s="78" t="s">
        <v>707</v>
      </c>
      <c r="H229" s="144" t="s">
        <v>812</v>
      </c>
      <c r="I229" s="79"/>
      <c r="J229" s="106">
        <v>1728</v>
      </c>
      <c r="K229" s="80"/>
      <c r="L229" s="106">
        <f t="shared" si="21"/>
        <v>3110.4</v>
      </c>
      <c r="M229" s="155">
        <v>1728</v>
      </c>
      <c r="N229" s="155">
        <f>M229*1.8</f>
        <v>3110.4</v>
      </c>
    </row>
    <row r="230" spans="1:14" customFormat="1" ht="133.15" customHeight="1">
      <c r="A230" s="33">
        <v>214</v>
      </c>
      <c r="B230" s="109">
        <v>1</v>
      </c>
      <c r="C230" s="70" t="s">
        <v>1176</v>
      </c>
      <c r="D230" s="42"/>
      <c r="E230" s="197" t="s">
        <v>1177</v>
      </c>
      <c r="F230" s="198"/>
      <c r="G230" s="78" t="s">
        <v>707</v>
      </c>
      <c r="H230" s="144" t="s">
        <v>812</v>
      </c>
      <c r="I230" s="79"/>
      <c r="J230" s="106">
        <v>1926</v>
      </c>
      <c r="K230" s="80"/>
      <c r="L230" s="106">
        <f t="shared" si="21"/>
        <v>3466.8</v>
      </c>
      <c r="M230">
        <v>1926</v>
      </c>
      <c r="N230" s="155">
        <f>M230*1.8</f>
        <v>3466.8</v>
      </c>
    </row>
    <row r="231" spans="1:14" customFormat="1" ht="138" customHeight="1">
      <c r="A231" s="33">
        <v>215</v>
      </c>
      <c r="B231" s="109">
        <v>1</v>
      </c>
      <c r="C231" s="70" t="s">
        <v>1178</v>
      </c>
      <c r="D231" s="42"/>
      <c r="E231" s="197" t="s">
        <v>1179</v>
      </c>
      <c r="F231" s="198"/>
      <c r="G231" s="78" t="s">
        <v>707</v>
      </c>
      <c r="H231" s="144" t="s">
        <v>812</v>
      </c>
      <c r="I231" s="79"/>
      <c r="J231" s="106">
        <v>2118</v>
      </c>
      <c r="K231" s="80"/>
      <c r="L231" s="106">
        <f t="shared" si="21"/>
        <v>3812.4</v>
      </c>
      <c r="M231" s="148">
        <v>2118</v>
      </c>
      <c r="N231" s="148">
        <f>M231*1.8</f>
        <v>3812.4</v>
      </c>
    </row>
    <row r="232" spans="1:14" customFormat="1" ht="141" customHeight="1">
      <c r="A232" s="33">
        <v>216</v>
      </c>
      <c r="B232" s="109">
        <v>1</v>
      </c>
      <c r="C232" s="70" t="s">
        <v>1180</v>
      </c>
      <c r="D232" s="42"/>
      <c r="E232" s="197" t="s">
        <v>1181</v>
      </c>
      <c r="F232" s="198"/>
      <c r="G232" s="78" t="s">
        <v>707</v>
      </c>
      <c r="H232" s="144" t="s">
        <v>812</v>
      </c>
      <c r="I232" s="79"/>
      <c r="J232" s="106">
        <v>2046</v>
      </c>
      <c r="K232" s="80"/>
      <c r="L232" s="106">
        <f t="shared" si="21"/>
        <v>3682.8</v>
      </c>
      <c r="M232" s="150">
        <v>1998</v>
      </c>
      <c r="N232" s="150">
        <f>M232*1.8</f>
        <v>3596.4</v>
      </c>
    </row>
    <row r="233" spans="1:14" customFormat="1" ht="183" customHeight="1">
      <c r="A233" s="33">
        <v>217</v>
      </c>
      <c r="B233" s="109">
        <v>1</v>
      </c>
      <c r="C233" s="70" t="s">
        <v>1182</v>
      </c>
      <c r="D233" s="42"/>
      <c r="E233" s="197" t="s">
        <v>1183</v>
      </c>
      <c r="F233" s="198"/>
      <c r="G233" s="78" t="s">
        <v>855</v>
      </c>
      <c r="H233" s="144" t="s">
        <v>855</v>
      </c>
      <c r="I233" s="79"/>
      <c r="J233" s="106" t="s">
        <v>856</v>
      </c>
      <c r="K233" s="80"/>
      <c r="L233" s="106" t="s">
        <v>855</v>
      </c>
      <c r="M233" s="150"/>
      <c r="N233" s="150"/>
    </row>
    <row r="234" spans="1:14" customFormat="1" ht="207.65" customHeight="1">
      <c r="A234" s="33">
        <v>218</v>
      </c>
      <c r="B234" s="109">
        <v>1</v>
      </c>
      <c r="C234" s="70" t="s">
        <v>1184</v>
      </c>
      <c r="D234" s="42"/>
      <c r="E234" s="197" t="s">
        <v>1185</v>
      </c>
      <c r="F234" s="198"/>
      <c r="G234" s="78" t="s">
        <v>855</v>
      </c>
      <c r="H234" s="144" t="s">
        <v>855</v>
      </c>
      <c r="I234" s="79"/>
      <c r="J234" s="106" t="s">
        <v>856</v>
      </c>
      <c r="K234" s="80"/>
      <c r="L234" s="106" t="s">
        <v>855</v>
      </c>
      <c r="M234" s="150"/>
      <c r="N234" s="150"/>
    </row>
    <row r="235" spans="1:14" customFormat="1" ht="136.15" customHeight="1">
      <c r="A235" s="33">
        <v>219</v>
      </c>
      <c r="B235" s="109">
        <v>1</v>
      </c>
      <c r="C235" s="70" t="s">
        <v>1186</v>
      </c>
      <c r="D235" s="42"/>
      <c r="E235" s="197" t="s">
        <v>1187</v>
      </c>
      <c r="F235" s="198"/>
      <c r="G235" s="78" t="s">
        <v>855</v>
      </c>
      <c r="H235" s="144" t="s">
        <v>855</v>
      </c>
      <c r="I235" s="79"/>
      <c r="J235" s="106" t="s">
        <v>856</v>
      </c>
      <c r="K235" s="80"/>
      <c r="L235" s="106" t="s">
        <v>855</v>
      </c>
      <c r="M235" s="150"/>
      <c r="N235" s="150"/>
    </row>
    <row r="236" spans="1:14" customFormat="1" ht="126" customHeight="1">
      <c r="A236" s="33">
        <v>220</v>
      </c>
      <c r="B236" s="109">
        <v>1</v>
      </c>
      <c r="C236" s="70" t="s">
        <v>1188</v>
      </c>
      <c r="D236" s="42"/>
      <c r="E236" s="197" t="s">
        <v>1189</v>
      </c>
      <c r="F236" s="198"/>
      <c r="G236" s="78" t="s">
        <v>855</v>
      </c>
      <c r="H236" s="144" t="s">
        <v>855</v>
      </c>
      <c r="I236" s="79"/>
      <c r="J236" s="106" t="s">
        <v>856</v>
      </c>
      <c r="K236" s="80"/>
      <c r="L236" s="106" t="s">
        <v>855</v>
      </c>
      <c r="M236" s="150"/>
      <c r="N236" s="150"/>
    </row>
    <row r="237" spans="1:14" customFormat="1" ht="121.9" customHeight="1">
      <c r="A237" s="33">
        <v>221</v>
      </c>
      <c r="B237" s="109">
        <v>1</v>
      </c>
      <c r="C237" s="70" t="s">
        <v>1190</v>
      </c>
      <c r="D237" s="42"/>
      <c r="E237" s="197" t="s">
        <v>1191</v>
      </c>
      <c r="F237" s="198"/>
      <c r="G237" s="78" t="s">
        <v>855</v>
      </c>
      <c r="H237" s="144" t="s">
        <v>855</v>
      </c>
      <c r="I237" s="79"/>
      <c r="J237" s="106" t="s">
        <v>856</v>
      </c>
      <c r="K237" s="80"/>
      <c r="L237" s="106" t="s">
        <v>855</v>
      </c>
      <c r="M237" s="150"/>
      <c r="N237" s="150"/>
    </row>
    <row r="238" spans="1:14" customFormat="1" ht="150.65" customHeight="1">
      <c r="A238" s="33">
        <v>222</v>
      </c>
      <c r="B238" s="109">
        <v>1</v>
      </c>
      <c r="C238" s="70" t="s">
        <v>1192</v>
      </c>
      <c r="D238" s="42"/>
      <c r="E238" s="197" t="s">
        <v>1191</v>
      </c>
      <c r="F238" s="198"/>
      <c r="G238" s="78" t="s">
        <v>855</v>
      </c>
      <c r="H238" s="144" t="s">
        <v>855</v>
      </c>
      <c r="I238" s="79"/>
      <c r="J238" s="106" t="s">
        <v>856</v>
      </c>
      <c r="K238" s="80"/>
      <c r="L238" s="106" t="s">
        <v>855</v>
      </c>
      <c r="M238" s="150"/>
      <c r="N238" s="150"/>
    </row>
    <row r="239" spans="1:14" customFormat="1" ht="132.65" customHeight="1">
      <c r="A239" s="33">
        <v>223</v>
      </c>
      <c r="B239" s="109">
        <v>1</v>
      </c>
      <c r="C239" s="70" t="s">
        <v>1193</v>
      </c>
      <c r="E239" s="197" t="s">
        <v>1194</v>
      </c>
      <c r="F239" s="198"/>
      <c r="G239" s="78" t="s">
        <v>707</v>
      </c>
      <c r="H239" s="144" t="s">
        <v>812</v>
      </c>
      <c r="I239" s="79"/>
      <c r="J239" s="106">
        <v>1788</v>
      </c>
      <c r="K239" s="80"/>
      <c r="L239" s="106">
        <f t="shared" si="21"/>
        <v>3218.4</v>
      </c>
      <c r="M239" s="148">
        <v>1788</v>
      </c>
      <c r="N239" s="148">
        <f>M239*1.8</f>
        <v>3218.4</v>
      </c>
    </row>
    <row r="240" spans="1:14" customFormat="1" ht="121.9" customHeight="1">
      <c r="A240" s="33">
        <v>224</v>
      </c>
      <c r="B240" s="109">
        <v>1</v>
      </c>
      <c r="C240" s="70" t="s">
        <v>1195</v>
      </c>
      <c r="D240" s="42"/>
      <c r="E240" s="197" t="s">
        <v>1196</v>
      </c>
      <c r="F240" s="198"/>
      <c r="G240" s="78" t="s">
        <v>707</v>
      </c>
      <c r="H240" s="144" t="s">
        <v>812</v>
      </c>
      <c r="I240" s="79"/>
      <c r="J240" s="106">
        <v>1632</v>
      </c>
      <c r="K240" s="80"/>
      <c r="L240" s="106">
        <f t="shared" si="21"/>
        <v>2937.6</v>
      </c>
      <c r="M240" s="148">
        <v>1632</v>
      </c>
      <c r="N240" s="148">
        <f>M240*1.8</f>
        <v>2937.6</v>
      </c>
    </row>
    <row r="241" spans="1:14" customFormat="1" ht="140.5" customHeight="1">
      <c r="A241" s="33">
        <v>225</v>
      </c>
      <c r="B241" s="109">
        <v>1</v>
      </c>
      <c r="C241" s="70" t="s">
        <v>1197</v>
      </c>
      <c r="D241" s="42"/>
      <c r="E241" s="197" t="s">
        <v>1198</v>
      </c>
      <c r="F241" s="198"/>
      <c r="G241" s="78" t="s">
        <v>707</v>
      </c>
      <c r="H241" s="144" t="s">
        <v>812</v>
      </c>
      <c r="I241" s="79"/>
      <c r="J241" s="106">
        <v>1824</v>
      </c>
      <c r="K241" s="80"/>
      <c r="L241" s="106">
        <f t="shared" si="21"/>
        <v>3283.2000000000003</v>
      </c>
      <c r="M241" s="148">
        <v>1824</v>
      </c>
      <c r="N241" s="148">
        <f t="shared" ref="N241:N242" si="23">M241*1.8</f>
        <v>3283.2000000000003</v>
      </c>
    </row>
    <row r="242" spans="1:14" customFormat="1" ht="136.9" customHeight="1">
      <c r="A242" s="33">
        <v>226</v>
      </c>
      <c r="B242" s="109">
        <v>1</v>
      </c>
      <c r="C242" s="70" t="s">
        <v>1199</v>
      </c>
      <c r="E242" s="197" t="s">
        <v>1200</v>
      </c>
      <c r="F242" s="198"/>
      <c r="G242" s="78" t="s">
        <v>707</v>
      </c>
      <c r="H242" s="144" t="s">
        <v>812</v>
      </c>
      <c r="I242" s="79"/>
      <c r="J242" s="106">
        <v>1674</v>
      </c>
      <c r="K242" s="80"/>
      <c r="L242" s="106">
        <f t="shared" si="21"/>
        <v>3013.2000000000003</v>
      </c>
      <c r="M242" s="148">
        <v>1674</v>
      </c>
      <c r="N242" s="148">
        <f t="shared" si="23"/>
        <v>3013.2000000000003</v>
      </c>
    </row>
    <row r="243" spans="1:14" customFormat="1" ht="163.9" customHeight="1">
      <c r="A243" s="33">
        <v>227</v>
      </c>
      <c r="B243" s="109">
        <v>1</v>
      </c>
      <c r="C243" s="70" t="s">
        <v>1201</v>
      </c>
      <c r="D243" s="42"/>
      <c r="E243" s="197" t="s">
        <v>1202</v>
      </c>
      <c r="F243" s="198"/>
      <c r="G243" s="78" t="s">
        <v>855</v>
      </c>
      <c r="H243" s="144" t="s">
        <v>855</v>
      </c>
      <c r="I243" s="79"/>
      <c r="J243" s="106" t="s">
        <v>856</v>
      </c>
      <c r="K243" s="80"/>
      <c r="L243" s="106" t="s">
        <v>855</v>
      </c>
      <c r="M243" s="150"/>
      <c r="N243" s="150"/>
    </row>
    <row r="244" spans="1:14" customFormat="1" ht="158.5" customHeight="1">
      <c r="A244" s="33">
        <v>228</v>
      </c>
      <c r="B244" s="109">
        <v>1</v>
      </c>
      <c r="C244" s="70" t="s">
        <v>1203</v>
      </c>
      <c r="D244" s="42"/>
      <c r="E244" s="197" t="s">
        <v>1204</v>
      </c>
      <c r="F244" s="198"/>
      <c r="G244" s="78" t="s">
        <v>855</v>
      </c>
      <c r="H244" s="144" t="s">
        <v>855</v>
      </c>
      <c r="I244" s="79"/>
      <c r="J244" s="106" t="s">
        <v>856</v>
      </c>
      <c r="K244" s="80"/>
      <c r="L244" s="106" t="s">
        <v>855</v>
      </c>
      <c r="M244" s="150"/>
      <c r="N244" s="150"/>
    </row>
    <row r="245" spans="1:14" customFormat="1" ht="157.15" customHeight="1">
      <c r="A245" s="33">
        <v>229</v>
      </c>
      <c r="B245" s="109">
        <v>1</v>
      </c>
      <c r="C245" s="70" t="s">
        <v>1205</v>
      </c>
      <c r="D245" s="42"/>
      <c r="E245" s="197" t="s">
        <v>1206</v>
      </c>
      <c r="F245" s="198"/>
      <c r="G245" s="78" t="s">
        <v>707</v>
      </c>
      <c r="H245" s="144" t="s">
        <v>812</v>
      </c>
      <c r="I245" s="79"/>
      <c r="J245" s="106">
        <v>2032</v>
      </c>
      <c r="K245" s="80"/>
      <c r="L245" s="106">
        <f t="shared" si="21"/>
        <v>3657.6</v>
      </c>
      <c r="M245" s="148">
        <v>2031.6</v>
      </c>
      <c r="N245" s="148">
        <f t="shared" ref="N245:N248" si="24">M245*1.8</f>
        <v>3656.88</v>
      </c>
    </row>
    <row r="246" spans="1:14" customFormat="1" ht="224.25" customHeight="1">
      <c r="A246" s="33">
        <v>230</v>
      </c>
      <c r="B246" s="109">
        <v>1</v>
      </c>
      <c r="C246" s="70" t="s">
        <v>1207</v>
      </c>
      <c r="D246" s="42"/>
      <c r="E246" s="197" t="s">
        <v>1208</v>
      </c>
      <c r="F246" s="198"/>
      <c r="G246" s="78" t="s">
        <v>707</v>
      </c>
      <c r="H246" s="144" t="s">
        <v>812</v>
      </c>
      <c r="I246" s="79"/>
      <c r="J246" s="106">
        <v>2166</v>
      </c>
      <c r="K246" s="80"/>
      <c r="L246" s="106">
        <f t="shared" si="21"/>
        <v>3898.8</v>
      </c>
      <c r="M246" s="149">
        <v>2166</v>
      </c>
      <c r="N246" s="149">
        <f t="shared" si="24"/>
        <v>3898.8</v>
      </c>
    </row>
    <row r="247" spans="1:14" customFormat="1" ht="224.25" customHeight="1">
      <c r="A247" s="33">
        <v>231</v>
      </c>
      <c r="B247" s="109">
        <v>1</v>
      </c>
      <c r="C247" s="70" t="s">
        <v>1209</v>
      </c>
      <c r="D247" s="42"/>
      <c r="E247" s="197" t="s">
        <v>1210</v>
      </c>
      <c r="F247" s="198"/>
      <c r="G247" s="78" t="s">
        <v>707</v>
      </c>
      <c r="H247" s="144" t="s">
        <v>812</v>
      </c>
      <c r="I247" s="79"/>
      <c r="J247" s="106">
        <v>2454</v>
      </c>
      <c r="K247" s="80"/>
      <c r="L247" s="106">
        <f t="shared" si="21"/>
        <v>4417.2</v>
      </c>
      <c r="M247" s="148">
        <v>2454</v>
      </c>
      <c r="N247" s="148">
        <f t="shared" si="24"/>
        <v>4417.2</v>
      </c>
    </row>
    <row r="248" spans="1:14" customFormat="1" ht="224.25" customHeight="1">
      <c r="A248" s="33">
        <v>232</v>
      </c>
      <c r="B248" s="109">
        <v>1</v>
      </c>
      <c r="C248" s="70" t="s">
        <v>1211</v>
      </c>
      <c r="D248" s="42"/>
      <c r="E248" s="197" t="s">
        <v>1212</v>
      </c>
      <c r="F248" s="198"/>
      <c r="G248" s="78" t="s">
        <v>707</v>
      </c>
      <c r="H248" s="144" t="s">
        <v>812</v>
      </c>
      <c r="I248" s="79"/>
      <c r="J248" s="106">
        <v>2184</v>
      </c>
      <c r="K248" s="80"/>
      <c r="L248" s="106">
        <f t="shared" si="21"/>
        <v>3931.2000000000003</v>
      </c>
      <c r="M248" s="148">
        <v>2184</v>
      </c>
      <c r="N248" s="148">
        <f t="shared" si="24"/>
        <v>3931.2000000000003</v>
      </c>
    </row>
    <row r="249" spans="1:14" customFormat="1" ht="224.25" customHeight="1">
      <c r="A249" s="33">
        <v>233</v>
      </c>
      <c r="B249" s="109">
        <v>1</v>
      </c>
      <c r="C249" s="70" t="s">
        <v>1213</v>
      </c>
      <c r="D249" s="42"/>
      <c r="E249" s="197" t="s">
        <v>1214</v>
      </c>
      <c r="F249" s="198"/>
      <c r="G249" s="78" t="s">
        <v>855</v>
      </c>
      <c r="H249" s="144" t="s">
        <v>855</v>
      </c>
      <c r="I249" s="79"/>
      <c r="J249" s="106" t="s">
        <v>856</v>
      </c>
      <c r="K249" s="80"/>
      <c r="L249" s="106" t="s">
        <v>855</v>
      </c>
      <c r="M249" s="149"/>
      <c r="N249" s="149"/>
    </row>
    <row r="250" spans="1:14" customFormat="1" ht="224.25" customHeight="1">
      <c r="A250" s="33">
        <v>234</v>
      </c>
      <c r="B250" s="109">
        <v>1</v>
      </c>
      <c r="C250" s="70" t="s">
        <v>1215</v>
      </c>
      <c r="D250" s="42"/>
      <c r="E250" s="197" t="s">
        <v>1216</v>
      </c>
      <c r="F250" s="198"/>
      <c r="G250" s="78" t="s">
        <v>855</v>
      </c>
      <c r="H250" s="144" t="s">
        <v>855</v>
      </c>
      <c r="I250" s="79"/>
      <c r="J250" s="106" t="s">
        <v>856</v>
      </c>
      <c r="K250" s="80"/>
      <c r="L250" s="106" t="s">
        <v>855</v>
      </c>
      <c r="M250" s="149"/>
      <c r="N250" s="149"/>
    </row>
    <row r="251" spans="1:14" customFormat="1" ht="224.25" customHeight="1">
      <c r="A251" s="33">
        <v>235</v>
      </c>
      <c r="B251" s="109">
        <v>1</v>
      </c>
      <c r="C251" s="70" t="s">
        <v>1217</v>
      </c>
      <c r="D251" s="42"/>
      <c r="E251" s="197" t="s">
        <v>1218</v>
      </c>
      <c r="F251" s="198"/>
      <c r="G251" s="78" t="s">
        <v>855</v>
      </c>
      <c r="H251" s="79" t="s">
        <v>855</v>
      </c>
      <c r="I251" s="79"/>
      <c r="J251" s="106" t="s">
        <v>856</v>
      </c>
      <c r="K251" s="80"/>
      <c r="L251" s="106" t="s">
        <v>855</v>
      </c>
      <c r="M251" s="149"/>
      <c r="N251" s="149"/>
    </row>
    <row r="252" spans="1:14" customFormat="1" ht="224.25" customHeight="1">
      <c r="A252" s="33">
        <v>236</v>
      </c>
      <c r="B252" s="109">
        <v>1</v>
      </c>
      <c r="C252" s="70" t="s">
        <v>1219</v>
      </c>
      <c r="D252" s="42"/>
      <c r="E252" s="197" t="s">
        <v>1220</v>
      </c>
      <c r="F252" s="198"/>
      <c r="G252" s="78" t="s">
        <v>855</v>
      </c>
      <c r="H252" s="79" t="s">
        <v>855</v>
      </c>
      <c r="I252" s="79"/>
      <c r="J252" s="106" t="s">
        <v>856</v>
      </c>
      <c r="K252" s="80"/>
      <c r="L252" s="106" t="s">
        <v>855</v>
      </c>
      <c r="M252" s="149"/>
      <c r="N252" s="149"/>
    </row>
    <row r="253" spans="1:14" customFormat="1" ht="190.15" customHeight="1">
      <c r="A253" s="33">
        <v>237</v>
      </c>
      <c r="B253" s="109">
        <v>1</v>
      </c>
      <c r="C253" s="70" t="s">
        <v>1221</v>
      </c>
      <c r="D253" s="42"/>
      <c r="E253" s="197" t="s">
        <v>1222</v>
      </c>
      <c r="F253" s="198"/>
      <c r="G253" s="78" t="s">
        <v>855</v>
      </c>
      <c r="H253" s="79" t="s">
        <v>855</v>
      </c>
      <c r="I253" s="79"/>
      <c r="J253" s="106" t="s">
        <v>856</v>
      </c>
      <c r="K253" s="80"/>
      <c r="L253" s="106" t="s">
        <v>855</v>
      </c>
      <c r="M253" s="149"/>
      <c r="N253" s="149"/>
    </row>
    <row r="254" spans="1:14" customFormat="1" ht="159" customHeight="1">
      <c r="A254" s="33">
        <v>238</v>
      </c>
      <c r="B254" s="109">
        <v>1</v>
      </c>
      <c r="C254" s="70" t="s">
        <v>1223</v>
      </c>
      <c r="D254" s="42"/>
      <c r="E254" s="197" t="s">
        <v>1224</v>
      </c>
      <c r="F254" s="198"/>
      <c r="G254" s="78" t="s">
        <v>855</v>
      </c>
      <c r="H254" s="79" t="s">
        <v>855</v>
      </c>
      <c r="I254" s="79"/>
      <c r="J254" s="106" t="s">
        <v>856</v>
      </c>
      <c r="K254" s="80"/>
      <c r="L254" s="106" t="s">
        <v>855</v>
      </c>
      <c r="M254" s="149"/>
      <c r="N254" s="149"/>
    </row>
    <row r="255" spans="1:14" customFormat="1" ht="165.65" customHeight="1">
      <c r="A255" s="33">
        <v>239</v>
      </c>
      <c r="B255" s="109">
        <v>1</v>
      </c>
      <c r="C255" s="70" t="s">
        <v>1225</v>
      </c>
      <c r="D255" s="42"/>
      <c r="E255" s="197" t="s">
        <v>1226</v>
      </c>
      <c r="F255" s="198"/>
      <c r="G255" s="78" t="s">
        <v>855</v>
      </c>
      <c r="H255" s="79" t="s">
        <v>855</v>
      </c>
      <c r="I255" s="79"/>
      <c r="J255" s="106" t="s">
        <v>856</v>
      </c>
      <c r="K255" s="80"/>
      <c r="L255" s="106" t="s">
        <v>855</v>
      </c>
      <c r="M255" s="149"/>
      <c r="N255" s="149"/>
    </row>
    <row r="256" spans="1:14" customFormat="1" ht="163.9" customHeight="1">
      <c r="A256" s="33">
        <v>240</v>
      </c>
      <c r="B256" s="109">
        <v>1</v>
      </c>
      <c r="C256" s="70" t="s">
        <v>1227</v>
      </c>
      <c r="D256" s="42"/>
      <c r="E256" s="197" t="s">
        <v>1228</v>
      </c>
      <c r="F256" s="198"/>
      <c r="G256" s="78" t="s">
        <v>855</v>
      </c>
      <c r="H256" s="79" t="s">
        <v>855</v>
      </c>
      <c r="I256" s="79"/>
      <c r="J256" s="106" t="s">
        <v>856</v>
      </c>
      <c r="K256" s="80"/>
      <c r="L256" s="106" t="s">
        <v>855</v>
      </c>
      <c r="M256" s="149"/>
      <c r="N256" s="149"/>
    </row>
    <row r="257" spans="1:14" customFormat="1" ht="142.15" customHeight="1">
      <c r="A257" s="33">
        <v>241</v>
      </c>
      <c r="B257" s="109">
        <v>1</v>
      </c>
      <c r="C257" s="70" t="s">
        <v>1229</v>
      </c>
      <c r="D257" s="42"/>
      <c r="E257" s="197" t="s">
        <v>1230</v>
      </c>
      <c r="F257" s="198"/>
      <c r="G257" s="78" t="s">
        <v>855</v>
      </c>
      <c r="H257" s="79" t="s">
        <v>855</v>
      </c>
      <c r="I257" s="79"/>
      <c r="J257" s="106" t="s">
        <v>856</v>
      </c>
      <c r="K257" s="80"/>
      <c r="L257" s="106" t="s">
        <v>855</v>
      </c>
      <c r="M257" s="149"/>
      <c r="N257" s="149"/>
    </row>
    <row r="258" spans="1:14" customFormat="1" ht="162.65" customHeight="1">
      <c r="A258" s="33">
        <v>242</v>
      </c>
      <c r="B258" s="109">
        <v>1</v>
      </c>
      <c r="C258" s="70" t="s">
        <v>1231</v>
      </c>
      <c r="D258" s="42"/>
      <c r="E258" s="197" t="s">
        <v>1232</v>
      </c>
      <c r="F258" s="198"/>
      <c r="G258" s="78" t="s">
        <v>855</v>
      </c>
      <c r="H258" s="79" t="s">
        <v>855</v>
      </c>
      <c r="I258" s="79"/>
      <c r="J258" s="106" t="s">
        <v>856</v>
      </c>
      <c r="K258" s="80"/>
      <c r="L258" s="106" t="s">
        <v>855</v>
      </c>
      <c r="M258" s="149"/>
      <c r="N258" s="149"/>
    </row>
    <row r="259" spans="1:14" customFormat="1" ht="138" customHeight="1">
      <c r="A259" s="33">
        <v>243</v>
      </c>
      <c r="B259" s="109">
        <v>1</v>
      </c>
      <c r="C259" s="70" t="s">
        <v>1233</v>
      </c>
      <c r="D259" s="42"/>
      <c r="E259" s="197" t="s">
        <v>1234</v>
      </c>
      <c r="F259" s="198"/>
      <c r="G259" s="78" t="s">
        <v>855</v>
      </c>
      <c r="H259" s="79" t="s">
        <v>855</v>
      </c>
      <c r="I259" s="79"/>
      <c r="J259" s="106" t="s">
        <v>856</v>
      </c>
      <c r="K259" s="80"/>
      <c r="L259" s="106" t="s">
        <v>855</v>
      </c>
      <c r="M259" s="149"/>
      <c r="N259" s="149"/>
    </row>
    <row r="260" spans="1:14" customFormat="1" ht="153" customHeight="1">
      <c r="A260" s="33">
        <v>244</v>
      </c>
      <c r="B260" s="109">
        <v>1</v>
      </c>
      <c r="C260" s="70" t="s">
        <v>1235</v>
      </c>
      <c r="D260" s="42"/>
      <c r="E260" s="197" t="s">
        <v>1236</v>
      </c>
      <c r="F260" s="198"/>
      <c r="G260" s="78" t="s">
        <v>1237</v>
      </c>
      <c r="H260" s="79" t="s">
        <v>812</v>
      </c>
      <c r="I260" s="79"/>
      <c r="J260" s="106">
        <v>4698</v>
      </c>
      <c r="K260" s="80"/>
      <c r="L260" s="106">
        <f t="shared" si="21"/>
        <v>8456.4</v>
      </c>
      <c r="M260" s="148">
        <v>4698</v>
      </c>
      <c r="N260" s="148">
        <f t="shared" ref="N260:N268" si="25">M260*1.8</f>
        <v>8456.4</v>
      </c>
    </row>
    <row r="261" spans="1:14" customFormat="1" ht="155.5" customHeight="1">
      <c r="A261" s="33">
        <v>245</v>
      </c>
      <c r="B261" s="109">
        <v>1</v>
      </c>
      <c r="C261" s="70" t="s">
        <v>1238</v>
      </c>
      <c r="D261" s="42"/>
      <c r="E261" s="197" t="s">
        <v>1239</v>
      </c>
      <c r="F261" s="198"/>
      <c r="G261" s="78" t="s">
        <v>1237</v>
      </c>
      <c r="H261" s="79" t="s">
        <v>812</v>
      </c>
      <c r="I261" s="79"/>
      <c r="J261" s="106">
        <v>3576</v>
      </c>
      <c r="K261" s="80"/>
      <c r="L261" s="106">
        <f>J261*1.8</f>
        <v>6436.8</v>
      </c>
      <c r="M261" s="148">
        <v>3456</v>
      </c>
      <c r="N261" s="148">
        <f t="shared" si="25"/>
        <v>6220.8</v>
      </c>
    </row>
    <row r="262" spans="1:14" s="118" customFormat="1" ht="162.65" customHeight="1">
      <c r="A262" s="117">
        <v>246</v>
      </c>
      <c r="B262" s="109">
        <v>1</v>
      </c>
      <c r="C262" s="70" t="s">
        <v>1240</v>
      </c>
      <c r="D262" s="42"/>
      <c r="E262" s="197" t="s">
        <v>1241</v>
      </c>
      <c r="F262" s="198"/>
      <c r="G262" s="78" t="s">
        <v>707</v>
      </c>
      <c r="H262" s="79" t="s">
        <v>812</v>
      </c>
      <c r="I262" s="79"/>
      <c r="J262" s="106">
        <v>4722</v>
      </c>
      <c r="K262" s="80"/>
      <c r="L262" s="106">
        <f t="shared" ref="L262:L325" si="26">J262*1.8</f>
        <v>8499.6</v>
      </c>
      <c r="M262" s="156">
        <v>4722</v>
      </c>
      <c r="N262" s="148">
        <f t="shared" si="25"/>
        <v>8499.6</v>
      </c>
    </row>
    <row r="263" spans="1:14" s="118" customFormat="1" ht="155.5" customHeight="1">
      <c r="A263" s="33">
        <v>247</v>
      </c>
      <c r="B263" s="109">
        <v>1</v>
      </c>
      <c r="C263" s="70" t="s">
        <v>1242</v>
      </c>
      <c r="D263" s="42"/>
      <c r="E263" s="197" t="s">
        <v>1243</v>
      </c>
      <c r="F263" s="198"/>
      <c r="G263" s="78" t="s">
        <v>707</v>
      </c>
      <c r="H263" s="79" t="s">
        <v>812</v>
      </c>
      <c r="I263" s="79"/>
      <c r="J263" s="106">
        <v>3798</v>
      </c>
      <c r="K263" s="80"/>
      <c r="L263" s="106">
        <f t="shared" si="26"/>
        <v>6836.4000000000005</v>
      </c>
      <c r="M263" s="156">
        <v>3798</v>
      </c>
      <c r="N263" s="148">
        <f t="shared" si="25"/>
        <v>6836.4000000000005</v>
      </c>
    </row>
    <row r="264" spans="1:14" s="118" customFormat="1" ht="156" customHeight="1">
      <c r="A264" s="33">
        <v>248</v>
      </c>
      <c r="B264" s="109">
        <v>1</v>
      </c>
      <c r="C264" s="70" t="s">
        <v>1244</v>
      </c>
      <c r="D264" s="42"/>
      <c r="E264" s="197" t="s">
        <v>1245</v>
      </c>
      <c r="F264" s="198"/>
      <c r="G264" s="78" t="s">
        <v>707</v>
      </c>
      <c r="H264" s="79" t="s">
        <v>812</v>
      </c>
      <c r="I264" s="79"/>
      <c r="J264" s="106">
        <v>3174</v>
      </c>
      <c r="K264" s="80"/>
      <c r="L264" s="106">
        <f t="shared" si="26"/>
        <v>5713.2</v>
      </c>
      <c r="M264" s="156">
        <v>3174</v>
      </c>
      <c r="N264" s="148">
        <f t="shared" si="25"/>
        <v>5713.2</v>
      </c>
    </row>
    <row r="265" spans="1:14" s="118" customFormat="1" ht="156" customHeight="1">
      <c r="A265" s="117">
        <v>249</v>
      </c>
      <c r="B265" s="109">
        <v>1</v>
      </c>
      <c r="C265" s="70" t="s">
        <v>1246</v>
      </c>
      <c r="D265" s="42"/>
      <c r="E265" s="197" t="s">
        <v>1247</v>
      </c>
      <c r="F265" s="198"/>
      <c r="G265" s="78" t="s">
        <v>707</v>
      </c>
      <c r="H265" s="79" t="s">
        <v>812</v>
      </c>
      <c r="I265" s="79"/>
      <c r="J265" s="106">
        <v>4104</v>
      </c>
      <c r="K265" s="80"/>
      <c r="L265" s="106">
        <f t="shared" si="26"/>
        <v>7387.2</v>
      </c>
      <c r="M265" s="156">
        <v>4104</v>
      </c>
      <c r="N265" s="148">
        <f t="shared" si="25"/>
        <v>7387.2</v>
      </c>
    </row>
    <row r="266" spans="1:14" s="118" customFormat="1" ht="156" customHeight="1">
      <c r="A266" s="33">
        <v>250</v>
      </c>
      <c r="B266" s="109">
        <v>1</v>
      </c>
      <c r="C266" s="70" t="s">
        <v>1248</v>
      </c>
      <c r="D266" s="42"/>
      <c r="E266" s="197" t="s">
        <v>1249</v>
      </c>
      <c r="F266" s="198"/>
      <c r="G266" s="78" t="s">
        <v>1250</v>
      </c>
      <c r="H266" s="79" t="s">
        <v>812</v>
      </c>
      <c r="I266" s="79"/>
      <c r="J266" s="162">
        <v>4738</v>
      </c>
      <c r="K266" s="80"/>
      <c r="L266" s="106">
        <f t="shared" si="26"/>
        <v>8528.4</v>
      </c>
      <c r="M266" s="156">
        <v>4737.5999999999995</v>
      </c>
      <c r="N266" s="148">
        <f t="shared" si="25"/>
        <v>8527.6799999999985</v>
      </c>
    </row>
    <row r="267" spans="1:14" s="118" customFormat="1" ht="156" customHeight="1">
      <c r="A267" s="33">
        <v>251</v>
      </c>
      <c r="B267" s="109">
        <v>1</v>
      </c>
      <c r="C267" s="70" t="s">
        <v>1251</v>
      </c>
      <c r="D267" s="42"/>
      <c r="E267" s="197" t="s">
        <v>1252</v>
      </c>
      <c r="F267" s="198"/>
      <c r="G267" s="78" t="s">
        <v>707</v>
      </c>
      <c r="H267" s="79" t="s">
        <v>812</v>
      </c>
      <c r="I267" s="79"/>
      <c r="J267" s="106">
        <v>4799</v>
      </c>
      <c r="K267" s="80"/>
      <c r="L267" s="106">
        <f t="shared" si="26"/>
        <v>8638.2000000000007</v>
      </c>
      <c r="M267" s="156">
        <v>4798.8</v>
      </c>
      <c r="N267" s="148">
        <f t="shared" si="25"/>
        <v>8637.84</v>
      </c>
    </row>
    <row r="268" spans="1:14" s="118" customFormat="1" ht="156" customHeight="1">
      <c r="A268" s="117">
        <v>252</v>
      </c>
      <c r="B268" s="109">
        <v>1</v>
      </c>
      <c r="C268" s="70" t="s">
        <v>1253</v>
      </c>
      <c r="D268" s="42"/>
      <c r="E268" s="197" t="s">
        <v>1254</v>
      </c>
      <c r="F268" s="198"/>
      <c r="G268" s="78" t="s">
        <v>707</v>
      </c>
      <c r="H268" s="79" t="s">
        <v>812</v>
      </c>
      <c r="I268" s="79"/>
      <c r="J268" s="106">
        <v>4792</v>
      </c>
      <c r="K268" s="80"/>
      <c r="L268" s="106">
        <f t="shared" si="26"/>
        <v>8625.6</v>
      </c>
      <c r="M268" s="156">
        <v>4792.2</v>
      </c>
      <c r="N268" s="148">
        <f t="shared" si="25"/>
        <v>8625.9599999999991</v>
      </c>
    </row>
    <row r="269" spans="1:14" s="118" customFormat="1" ht="156" customHeight="1">
      <c r="A269" s="33">
        <v>253</v>
      </c>
      <c r="B269" s="109">
        <v>1</v>
      </c>
      <c r="C269" s="70" t="s">
        <v>1255</v>
      </c>
      <c r="D269" s="42"/>
      <c r="E269" s="197" t="s">
        <v>1256</v>
      </c>
      <c r="F269" s="198"/>
      <c r="G269" s="78" t="s">
        <v>1257</v>
      </c>
      <c r="H269" s="79" t="s">
        <v>855</v>
      </c>
      <c r="I269" s="79"/>
      <c r="J269" s="106" t="s">
        <v>856</v>
      </c>
      <c r="K269" s="80"/>
      <c r="L269" s="106" t="s">
        <v>855</v>
      </c>
      <c r="M269" s="157"/>
      <c r="N269" s="157"/>
    </row>
    <row r="270" spans="1:14" s="118" customFormat="1" ht="156" customHeight="1">
      <c r="A270" s="33">
        <v>254</v>
      </c>
      <c r="B270" s="109">
        <v>1</v>
      </c>
      <c r="C270" s="70" t="s">
        <v>1258</v>
      </c>
      <c r="D270" s="42"/>
      <c r="E270" s="197" t="s">
        <v>1259</v>
      </c>
      <c r="F270" s="198"/>
      <c r="G270" s="78" t="s">
        <v>855</v>
      </c>
      <c r="H270" s="79" t="s">
        <v>855</v>
      </c>
      <c r="I270" s="79"/>
      <c r="J270" s="106" t="s">
        <v>856</v>
      </c>
      <c r="K270" s="80"/>
      <c r="L270" s="106" t="s">
        <v>855</v>
      </c>
      <c r="M270" s="157"/>
      <c r="N270" s="157"/>
    </row>
    <row r="271" spans="1:14" s="118" customFormat="1" ht="156" customHeight="1">
      <c r="A271" s="117">
        <v>255</v>
      </c>
      <c r="B271" s="109">
        <v>1</v>
      </c>
      <c r="C271" s="70" t="s">
        <v>1260</v>
      </c>
      <c r="D271" s="42"/>
      <c r="E271" s="197" t="s">
        <v>1261</v>
      </c>
      <c r="F271" s="198"/>
      <c r="G271" s="78" t="s">
        <v>855</v>
      </c>
      <c r="H271" s="79" t="s">
        <v>855</v>
      </c>
      <c r="I271" s="79"/>
      <c r="J271" s="106" t="s">
        <v>856</v>
      </c>
      <c r="K271" s="80"/>
      <c r="L271" s="106" t="s">
        <v>855</v>
      </c>
      <c r="M271" s="157"/>
      <c r="N271" s="157"/>
    </row>
    <row r="272" spans="1:14" s="118" customFormat="1" ht="156" customHeight="1">
      <c r="A272" s="33">
        <v>256</v>
      </c>
      <c r="B272" s="109">
        <v>1</v>
      </c>
      <c r="C272" s="70" t="s">
        <v>1262</v>
      </c>
      <c r="D272" s="42"/>
      <c r="E272" s="197" t="s">
        <v>1263</v>
      </c>
      <c r="F272" s="198"/>
      <c r="G272" s="78" t="s">
        <v>707</v>
      </c>
      <c r="H272" s="79" t="s">
        <v>812</v>
      </c>
      <c r="I272" s="79"/>
      <c r="J272" s="106">
        <v>3348</v>
      </c>
      <c r="K272" s="80"/>
      <c r="L272" s="106">
        <f t="shared" si="26"/>
        <v>6026.4000000000005</v>
      </c>
      <c r="M272" s="156">
        <v>3348</v>
      </c>
      <c r="N272" s="148">
        <f t="shared" ref="N272:N276" si="27">M272*1.8</f>
        <v>6026.4000000000005</v>
      </c>
    </row>
    <row r="273" spans="1:14" s="118" customFormat="1" ht="156" customHeight="1">
      <c r="A273" s="33">
        <v>257</v>
      </c>
      <c r="B273" s="109">
        <v>1</v>
      </c>
      <c r="C273" s="70" t="s">
        <v>1264</v>
      </c>
      <c r="D273" s="42"/>
      <c r="E273" s="197" t="s">
        <v>1265</v>
      </c>
      <c r="F273" s="198"/>
      <c r="G273" s="78" t="s">
        <v>707</v>
      </c>
      <c r="H273" s="79" t="s">
        <v>812</v>
      </c>
      <c r="I273" s="79"/>
      <c r="J273" s="106">
        <v>2997</v>
      </c>
      <c r="K273" s="80"/>
      <c r="L273" s="106">
        <f t="shared" si="26"/>
        <v>5394.6</v>
      </c>
      <c r="M273" s="156">
        <v>2997</v>
      </c>
      <c r="N273" s="148">
        <f t="shared" si="27"/>
        <v>5394.6</v>
      </c>
    </row>
    <row r="274" spans="1:14" s="118" customFormat="1" ht="156" customHeight="1">
      <c r="A274" s="117">
        <v>258</v>
      </c>
      <c r="B274" s="109">
        <v>1</v>
      </c>
      <c r="C274" s="70" t="s">
        <v>1266</v>
      </c>
      <c r="D274" s="42"/>
      <c r="E274" s="197" t="s">
        <v>1267</v>
      </c>
      <c r="F274" s="198"/>
      <c r="G274" s="78" t="s">
        <v>707</v>
      </c>
      <c r="H274" s="79" t="s">
        <v>812</v>
      </c>
      <c r="I274" s="79"/>
      <c r="J274" s="106">
        <v>2814</v>
      </c>
      <c r="K274" s="80"/>
      <c r="L274" s="106">
        <f t="shared" si="26"/>
        <v>5065.2</v>
      </c>
      <c r="M274" s="156">
        <v>2814</v>
      </c>
      <c r="N274" s="148">
        <f t="shared" si="27"/>
        <v>5065.2</v>
      </c>
    </row>
    <row r="275" spans="1:14" s="118" customFormat="1" ht="156" customHeight="1">
      <c r="A275" s="33">
        <v>259</v>
      </c>
      <c r="B275" s="109">
        <v>1</v>
      </c>
      <c r="C275" s="70" t="s">
        <v>1268</v>
      </c>
      <c r="D275" s="70"/>
      <c r="E275" s="197" t="s">
        <v>1269</v>
      </c>
      <c r="F275" s="198"/>
      <c r="G275" s="78" t="s">
        <v>707</v>
      </c>
      <c r="H275" s="79" t="s">
        <v>812</v>
      </c>
      <c r="I275" s="79"/>
      <c r="J275" s="106">
        <v>3444</v>
      </c>
      <c r="K275" s="80"/>
      <c r="L275" s="106">
        <f t="shared" si="26"/>
        <v>6199.2</v>
      </c>
      <c r="M275" s="156">
        <v>3444</v>
      </c>
      <c r="N275" s="148">
        <f t="shared" si="27"/>
        <v>6199.2</v>
      </c>
    </row>
    <row r="276" spans="1:14" s="118" customFormat="1" ht="156" customHeight="1">
      <c r="A276" s="33">
        <v>260</v>
      </c>
      <c r="B276" s="109">
        <v>1</v>
      </c>
      <c r="C276" s="70" t="s">
        <v>1270</v>
      </c>
      <c r="D276" s="70"/>
      <c r="E276" s="197" t="s">
        <v>1271</v>
      </c>
      <c r="F276" s="198"/>
      <c r="G276" s="78" t="s">
        <v>707</v>
      </c>
      <c r="H276" s="79" t="s">
        <v>812</v>
      </c>
      <c r="I276" s="79"/>
      <c r="J276" s="106">
        <v>3132</v>
      </c>
      <c r="K276" s="80"/>
      <c r="L276" s="106">
        <f t="shared" si="26"/>
        <v>5637.6</v>
      </c>
      <c r="M276" s="156">
        <v>3132</v>
      </c>
      <c r="N276" s="148">
        <f t="shared" si="27"/>
        <v>5637.6</v>
      </c>
    </row>
    <row r="277" spans="1:14" s="118" customFormat="1" ht="156" customHeight="1">
      <c r="A277" s="117">
        <v>261</v>
      </c>
      <c r="B277" s="109">
        <v>1</v>
      </c>
      <c r="C277" s="70" t="s">
        <v>1272</v>
      </c>
      <c r="D277" s="70"/>
      <c r="E277" s="197" t="s">
        <v>1273</v>
      </c>
      <c r="F277" s="198"/>
      <c r="G277" s="78" t="s">
        <v>707</v>
      </c>
      <c r="H277" s="144" t="s">
        <v>812</v>
      </c>
      <c r="I277" s="79"/>
      <c r="J277" s="106">
        <v>6575</v>
      </c>
      <c r="K277" s="80"/>
      <c r="L277" s="106">
        <f t="shared" si="26"/>
        <v>11835</v>
      </c>
      <c r="M277" s="157"/>
      <c r="N277" s="157"/>
    </row>
    <row r="278" spans="1:14" s="118" customFormat="1" ht="156" customHeight="1">
      <c r="A278" s="33">
        <v>262</v>
      </c>
      <c r="B278" s="109">
        <v>1</v>
      </c>
      <c r="C278" s="70" t="s">
        <v>1274</v>
      </c>
      <c r="D278" s="70"/>
      <c r="E278" s="197" t="s">
        <v>1275</v>
      </c>
      <c r="F278" s="198"/>
      <c r="G278" s="78" t="s">
        <v>707</v>
      </c>
      <c r="H278" s="144" t="s">
        <v>812</v>
      </c>
      <c r="I278" s="79"/>
      <c r="J278" s="106">
        <v>6170</v>
      </c>
      <c r="K278" s="80"/>
      <c r="L278" s="106">
        <f t="shared" si="26"/>
        <v>11106</v>
      </c>
      <c r="M278" s="157"/>
      <c r="N278" s="157"/>
    </row>
    <row r="279" spans="1:14" s="118" customFormat="1" ht="156" customHeight="1">
      <c r="A279" s="33">
        <v>263</v>
      </c>
      <c r="B279" s="109">
        <v>1</v>
      </c>
      <c r="C279" s="70" t="s">
        <v>1276</v>
      </c>
      <c r="D279" s="70"/>
      <c r="E279" s="197" t="s">
        <v>1277</v>
      </c>
      <c r="F279" s="198"/>
      <c r="G279" s="78" t="s">
        <v>707</v>
      </c>
      <c r="H279" s="144" t="s">
        <v>812</v>
      </c>
      <c r="I279" s="79"/>
      <c r="J279" s="106">
        <v>6216</v>
      </c>
      <c r="K279" s="80"/>
      <c r="L279" s="106">
        <f t="shared" si="26"/>
        <v>11188.800000000001</v>
      </c>
      <c r="M279" s="157"/>
      <c r="N279" s="157"/>
    </row>
    <row r="280" spans="1:14" s="118" customFormat="1" ht="156" customHeight="1">
      <c r="A280" s="117">
        <v>264</v>
      </c>
      <c r="B280" s="109">
        <v>1</v>
      </c>
      <c r="C280" s="70" t="s">
        <v>1278</v>
      </c>
      <c r="D280" s="70"/>
      <c r="E280" s="197" t="s">
        <v>1279</v>
      </c>
      <c r="F280" s="198"/>
      <c r="G280" s="78" t="s">
        <v>707</v>
      </c>
      <c r="H280" s="144" t="s">
        <v>812</v>
      </c>
      <c r="I280" s="79"/>
      <c r="J280" s="106">
        <v>5826</v>
      </c>
      <c r="K280" s="80"/>
      <c r="L280" s="106">
        <f t="shared" si="26"/>
        <v>10486.800000000001</v>
      </c>
      <c r="M280" s="157"/>
      <c r="N280" s="157"/>
    </row>
    <row r="281" spans="1:14" s="118" customFormat="1" ht="156" customHeight="1">
      <c r="A281" s="33">
        <v>265</v>
      </c>
      <c r="B281" s="109">
        <v>1</v>
      </c>
      <c r="C281" s="70" t="s">
        <v>1280</v>
      </c>
      <c r="D281" s="70"/>
      <c r="E281" s="197" t="s">
        <v>1281</v>
      </c>
      <c r="F281" s="198"/>
      <c r="G281" s="78" t="s">
        <v>855</v>
      </c>
      <c r="H281" s="144" t="s">
        <v>855</v>
      </c>
      <c r="I281" s="79"/>
      <c r="J281" s="106" t="s">
        <v>856</v>
      </c>
      <c r="K281" s="80"/>
      <c r="L281" s="106" t="s">
        <v>855</v>
      </c>
      <c r="M281" s="157"/>
      <c r="N281" s="157"/>
    </row>
    <row r="282" spans="1:14" s="118" customFormat="1" ht="156" customHeight="1">
      <c r="A282" s="33">
        <v>266</v>
      </c>
      <c r="B282" s="109">
        <v>1</v>
      </c>
      <c r="C282" s="70" t="s">
        <v>1282</v>
      </c>
      <c r="D282" s="70"/>
      <c r="E282" s="197" t="s">
        <v>1283</v>
      </c>
      <c r="F282" s="198"/>
      <c r="G282" s="78" t="s">
        <v>707</v>
      </c>
      <c r="H282" s="144" t="s">
        <v>812</v>
      </c>
      <c r="I282" s="79"/>
      <c r="J282" s="106">
        <v>3630</v>
      </c>
      <c r="K282" s="80"/>
      <c r="L282" s="106">
        <f t="shared" si="26"/>
        <v>6534</v>
      </c>
      <c r="M282" s="157"/>
      <c r="N282" s="157"/>
    </row>
    <row r="283" spans="1:14" s="118" customFormat="1" ht="156" customHeight="1">
      <c r="A283" s="117">
        <v>267</v>
      </c>
      <c r="B283" s="109">
        <v>1</v>
      </c>
      <c r="C283" s="70" t="s">
        <v>1284</v>
      </c>
      <c r="D283" s="70"/>
      <c r="E283" s="197" t="s">
        <v>1285</v>
      </c>
      <c r="F283" s="198"/>
      <c r="G283" s="78" t="s">
        <v>707</v>
      </c>
      <c r="H283" s="144" t="s">
        <v>812</v>
      </c>
      <c r="I283" s="79"/>
      <c r="J283" s="106">
        <v>3516</v>
      </c>
      <c r="K283" s="80"/>
      <c r="L283" s="106">
        <f t="shared" si="26"/>
        <v>6328.8</v>
      </c>
      <c r="M283" s="157"/>
      <c r="N283" s="157"/>
    </row>
    <row r="284" spans="1:14" s="118" customFormat="1" ht="156" customHeight="1">
      <c r="A284" s="33">
        <v>268</v>
      </c>
      <c r="B284" s="109">
        <v>1</v>
      </c>
      <c r="C284" s="70" t="s">
        <v>1286</v>
      </c>
      <c r="D284" s="70"/>
      <c r="E284" s="197" t="s">
        <v>1287</v>
      </c>
      <c r="F284" s="198"/>
      <c r="G284" s="78" t="s">
        <v>707</v>
      </c>
      <c r="H284" s="144" t="s">
        <v>812</v>
      </c>
      <c r="I284" s="79"/>
      <c r="J284" s="106">
        <v>4032</v>
      </c>
      <c r="K284" s="80"/>
      <c r="L284" s="106">
        <f t="shared" si="26"/>
        <v>7257.6</v>
      </c>
      <c r="M284" s="157"/>
      <c r="N284" s="157"/>
    </row>
    <row r="285" spans="1:14" s="118" customFormat="1" ht="156" customHeight="1">
      <c r="A285" s="33">
        <v>269</v>
      </c>
      <c r="B285" s="109">
        <v>1</v>
      </c>
      <c r="C285" s="70" t="s">
        <v>1288</v>
      </c>
      <c r="D285" s="70"/>
      <c r="E285" s="197" t="s">
        <v>1289</v>
      </c>
      <c r="F285" s="198"/>
      <c r="G285" s="78" t="s">
        <v>707</v>
      </c>
      <c r="H285" s="144" t="s">
        <v>812</v>
      </c>
      <c r="I285" s="79"/>
      <c r="J285" s="106">
        <v>3918</v>
      </c>
      <c r="K285" s="80"/>
      <c r="L285" s="106">
        <f t="shared" si="26"/>
        <v>7052.4000000000005</v>
      </c>
      <c r="M285" s="157"/>
      <c r="N285" s="157"/>
    </row>
    <row r="286" spans="1:14" s="118" customFormat="1" ht="156" customHeight="1">
      <c r="A286" s="117">
        <v>270</v>
      </c>
      <c r="B286" s="109">
        <v>1</v>
      </c>
      <c r="C286" s="70" t="s">
        <v>1290</v>
      </c>
      <c r="D286" s="70"/>
      <c r="E286" s="197" t="s">
        <v>1291</v>
      </c>
      <c r="F286" s="198"/>
      <c r="G286" s="78" t="s">
        <v>707</v>
      </c>
      <c r="H286" s="144" t="s">
        <v>812</v>
      </c>
      <c r="I286" s="79"/>
      <c r="J286" s="106">
        <v>3234</v>
      </c>
      <c r="K286" s="80"/>
      <c r="L286" s="106">
        <f t="shared" si="26"/>
        <v>5821.2</v>
      </c>
      <c r="M286" s="157"/>
      <c r="N286" s="157"/>
    </row>
    <row r="287" spans="1:14" s="118" customFormat="1" ht="156" customHeight="1">
      <c r="A287" s="33">
        <v>271</v>
      </c>
      <c r="B287" s="109">
        <v>1</v>
      </c>
      <c r="C287" s="70" t="s">
        <v>1292</v>
      </c>
      <c r="D287" s="70"/>
      <c r="E287" s="197" t="s">
        <v>1293</v>
      </c>
      <c r="F287" s="198"/>
      <c r="G287" s="78" t="s">
        <v>707</v>
      </c>
      <c r="H287" s="144" t="s">
        <v>812</v>
      </c>
      <c r="I287" s="79"/>
      <c r="J287" s="106">
        <v>3036</v>
      </c>
      <c r="K287" s="80"/>
      <c r="L287" s="106">
        <f t="shared" si="26"/>
        <v>5464.8</v>
      </c>
      <c r="M287" s="157"/>
      <c r="N287" s="157"/>
    </row>
    <row r="288" spans="1:14" s="118" customFormat="1" ht="156" customHeight="1">
      <c r="A288" s="33">
        <v>272</v>
      </c>
      <c r="B288" s="109">
        <v>1</v>
      </c>
      <c r="C288" s="70" t="s">
        <v>1294</v>
      </c>
      <c r="D288" s="70"/>
      <c r="E288" s="197" t="s">
        <v>1295</v>
      </c>
      <c r="F288" s="198"/>
      <c r="G288" s="78" t="s">
        <v>707</v>
      </c>
      <c r="H288" s="144" t="s">
        <v>812</v>
      </c>
      <c r="I288" s="79"/>
      <c r="J288" s="106">
        <v>3348</v>
      </c>
      <c r="K288" s="80"/>
      <c r="L288" s="106">
        <f t="shared" si="26"/>
        <v>6026.4000000000005</v>
      </c>
      <c r="M288" s="157"/>
      <c r="N288" s="157"/>
    </row>
    <row r="289" spans="1:14" s="118" customFormat="1" ht="156" customHeight="1">
      <c r="A289" s="117">
        <v>273</v>
      </c>
      <c r="B289" s="109">
        <v>1</v>
      </c>
      <c r="C289" s="70" t="s">
        <v>1296</v>
      </c>
      <c r="D289" s="70"/>
      <c r="E289" s="197" t="s">
        <v>1297</v>
      </c>
      <c r="F289" s="198"/>
      <c r="G289" s="78" t="s">
        <v>707</v>
      </c>
      <c r="H289" s="144" t="s">
        <v>812</v>
      </c>
      <c r="I289" s="79"/>
      <c r="J289" s="106">
        <v>3270</v>
      </c>
      <c r="K289" s="80"/>
      <c r="L289" s="106">
        <f t="shared" si="26"/>
        <v>5886</v>
      </c>
      <c r="M289" s="157"/>
      <c r="N289" s="157"/>
    </row>
    <row r="290" spans="1:14" s="118" customFormat="1" ht="156" customHeight="1">
      <c r="A290" s="33">
        <v>274</v>
      </c>
      <c r="B290" s="109">
        <v>1</v>
      </c>
      <c r="C290" s="70" t="s">
        <v>1298</v>
      </c>
      <c r="D290" s="70"/>
      <c r="E290" s="197" t="s">
        <v>1299</v>
      </c>
      <c r="F290" s="198"/>
      <c r="G290" s="78" t="s">
        <v>855</v>
      </c>
      <c r="H290" s="144" t="s">
        <v>855</v>
      </c>
      <c r="I290" s="79">
        <v>7820</v>
      </c>
      <c r="J290" s="106" t="s">
        <v>856</v>
      </c>
      <c r="K290" s="80"/>
      <c r="L290" s="106" t="s">
        <v>855</v>
      </c>
      <c r="M290" s="157"/>
      <c r="N290" s="157"/>
    </row>
    <row r="291" spans="1:14" s="118" customFormat="1" ht="156" customHeight="1">
      <c r="A291" s="33">
        <v>275</v>
      </c>
      <c r="B291" s="109">
        <v>1</v>
      </c>
      <c r="C291" s="70" t="s">
        <v>1300</v>
      </c>
      <c r="D291" s="70"/>
      <c r="E291" s="197" t="s">
        <v>1301</v>
      </c>
      <c r="F291" s="198"/>
      <c r="G291" s="78" t="s">
        <v>855</v>
      </c>
      <c r="H291" s="144" t="s">
        <v>855</v>
      </c>
      <c r="I291" s="79">
        <v>7230</v>
      </c>
      <c r="J291" s="106" t="s">
        <v>856</v>
      </c>
      <c r="K291" s="80"/>
      <c r="L291" s="106" t="s">
        <v>855</v>
      </c>
      <c r="M291" s="157"/>
      <c r="N291" s="157"/>
    </row>
    <row r="292" spans="1:14" s="118" customFormat="1" ht="156" customHeight="1">
      <c r="A292" s="117">
        <v>276</v>
      </c>
      <c r="B292" s="109">
        <v>1</v>
      </c>
      <c r="C292" s="70" t="s">
        <v>1302</v>
      </c>
      <c r="D292" s="70"/>
      <c r="E292" s="197" t="s">
        <v>1303</v>
      </c>
      <c r="F292" s="198"/>
      <c r="G292" s="78" t="s">
        <v>855</v>
      </c>
      <c r="H292" s="144" t="s">
        <v>855</v>
      </c>
      <c r="I292" s="79">
        <v>6460</v>
      </c>
      <c r="J292" s="106" t="s">
        <v>856</v>
      </c>
      <c r="K292" s="80"/>
      <c r="L292" s="106" t="s">
        <v>855</v>
      </c>
      <c r="M292" s="157"/>
      <c r="N292" s="157"/>
    </row>
    <row r="293" spans="1:14" s="118" customFormat="1" ht="156" customHeight="1">
      <c r="A293" s="33">
        <v>277</v>
      </c>
      <c r="B293" s="109">
        <v>1</v>
      </c>
      <c r="C293" s="70" t="s">
        <v>1304</v>
      </c>
      <c r="D293" s="70"/>
      <c r="E293" s="197" t="s">
        <v>1305</v>
      </c>
      <c r="F293" s="198"/>
      <c r="G293" s="78" t="s">
        <v>855</v>
      </c>
      <c r="H293" s="144" t="s">
        <v>855</v>
      </c>
      <c r="I293" s="79">
        <v>7960</v>
      </c>
      <c r="J293" s="106" t="s">
        <v>856</v>
      </c>
      <c r="K293" s="80"/>
      <c r="L293" s="106" t="s">
        <v>855</v>
      </c>
      <c r="M293" s="157"/>
      <c r="N293" s="157"/>
    </row>
    <row r="294" spans="1:14" s="118" customFormat="1" ht="156" customHeight="1">
      <c r="A294" s="33">
        <v>278</v>
      </c>
      <c r="B294" s="109">
        <v>1</v>
      </c>
      <c r="C294" s="70" t="s">
        <v>1306</v>
      </c>
      <c r="D294" s="70"/>
      <c r="E294" s="197" t="s">
        <v>1307</v>
      </c>
      <c r="F294" s="198"/>
      <c r="G294" s="78" t="s">
        <v>855</v>
      </c>
      <c r="H294" s="144" t="s">
        <v>855</v>
      </c>
      <c r="I294" s="79">
        <v>7960</v>
      </c>
      <c r="J294" s="106" t="s">
        <v>856</v>
      </c>
      <c r="K294" s="80"/>
      <c r="L294" s="106" t="s">
        <v>855</v>
      </c>
      <c r="M294" s="157"/>
      <c r="N294" s="157"/>
    </row>
    <row r="295" spans="1:14" s="118" customFormat="1" ht="156" customHeight="1">
      <c r="A295" s="117">
        <v>279</v>
      </c>
      <c r="B295" s="109">
        <v>1</v>
      </c>
      <c r="C295" s="70" t="s">
        <v>1308</v>
      </c>
      <c r="D295" s="70"/>
      <c r="E295" s="197" t="s">
        <v>1309</v>
      </c>
      <c r="F295" s="198"/>
      <c r="G295" s="78" t="s">
        <v>855</v>
      </c>
      <c r="H295" s="144" t="s">
        <v>855</v>
      </c>
      <c r="I295" s="79">
        <v>7960</v>
      </c>
      <c r="J295" s="106" t="s">
        <v>856</v>
      </c>
      <c r="K295" s="80"/>
      <c r="L295" s="106" t="s">
        <v>855</v>
      </c>
      <c r="M295" s="157"/>
      <c r="N295" s="157"/>
    </row>
    <row r="296" spans="1:14" s="118" customFormat="1" ht="224.5" customHeight="1">
      <c r="A296" s="33">
        <v>280</v>
      </c>
      <c r="B296" s="109">
        <v>1</v>
      </c>
      <c r="C296" s="70" t="s">
        <v>1310</v>
      </c>
      <c r="D296" s="70"/>
      <c r="E296" s="197" t="s">
        <v>1311</v>
      </c>
      <c r="F296" s="198"/>
      <c r="G296" s="78" t="s">
        <v>707</v>
      </c>
      <c r="H296" s="79" t="s">
        <v>812</v>
      </c>
      <c r="I296" s="79">
        <v>8190</v>
      </c>
      <c r="J296" s="106">
        <v>5154</v>
      </c>
      <c r="K296" s="80"/>
      <c r="L296" s="106">
        <f t="shared" si="26"/>
        <v>9277.2000000000007</v>
      </c>
      <c r="M296" s="157"/>
      <c r="N296" s="157"/>
    </row>
    <row r="297" spans="1:14" s="118" customFormat="1" ht="190.9" customHeight="1">
      <c r="A297" s="33">
        <v>281</v>
      </c>
      <c r="B297" s="109">
        <v>1</v>
      </c>
      <c r="C297" s="70" t="s">
        <v>1312</v>
      </c>
      <c r="D297" s="70"/>
      <c r="E297" s="197" t="s">
        <v>1313</v>
      </c>
      <c r="F297" s="198"/>
      <c r="G297" s="78" t="s">
        <v>707</v>
      </c>
      <c r="H297" s="79" t="s">
        <v>812</v>
      </c>
      <c r="I297" s="79">
        <v>7870</v>
      </c>
      <c r="J297" s="106">
        <v>4962</v>
      </c>
      <c r="K297" s="80"/>
      <c r="L297" s="106">
        <f t="shared" si="26"/>
        <v>8931.6</v>
      </c>
      <c r="M297" s="157"/>
      <c r="N297" s="157"/>
    </row>
    <row r="298" spans="1:14" s="118" customFormat="1" ht="223.15" customHeight="1">
      <c r="A298" s="117">
        <v>282</v>
      </c>
      <c r="B298" s="109">
        <v>1</v>
      </c>
      <c r="C298" s="70" t="s">
        <v>1314</v>
      </c>
      <c r="D298" s="70"/>
      <c r="E298" s="197" t="s">
        <v>1315</v>
      </c>
      <c r="F298" s="198"/>
      <c r="G298" s="78" t="s">
        <v>707</v>
      </c>
      <c r="H298" s="79" t="s">
        <v>812</v>
      </c>
      <c r="I298" s="79">
        <v>8490</v>
      </c>
      <c r="J298" s="106">
        <v>5334</v>
      </c>
      <c r="K298" s="80"/>
      <c r="L298" s="106">
        <f t="shared" si="26"/>
        <v>9601.2000000000007</v>
      </c>
      <c r="M298" s="157"/>
      <c r="N298" s="157"/>
    </row>
    <row r="299" spans="1:14" s="118" customFormat="1" ht="205.9" customHeight="1">
      <c r="A299" s="33">
        <v>283</v>
      </c>
      <c r="B299" s="109">
        <v>1</v>
      </c>
      <c r="C299" s="70" t="s">
        <v>1316</v>
      </c>
      <c r="D299" s="70"/>
      <c r="E299" s="197" t="s">
        <v>1317</v>
      </c>
      <c r="F299" s="198"/>
      <c r="G299" s="78" t="s">
        <v>707</v>
      </c>
      <c r="H299" s="79" t="s">
        <v>812</v>
      </c>
      <c r="I299" s="79">
        <v>8203</v>
      </c>
      <c r="J299" s="106">
        <v>5160</v>
      </c>
      <c r="K299" s="80"/>
      <c r="L299" s="106">
        <f t="shared" si="26"/>
        <v>9288</v>
      </c>
      <c r="M299" s="157"/>
      <c r="N299" s="157"/>
    </row>
    <row r="300" spans="1:14" s="118" customFormat="1" ht="205.9" customHeight="1">
      <c r="A300" s="33">
        <v>284</v>
      </c>
      <c r="B300" s="109">
        <v>1</v>
      </c>
      <c r="C300" s="70" t="s">
        <v>1318</v>
      </c>
      <c r="D300" s="70"/>
      <c r="E300" s="197" t="s">
        <v>1319</v>
      </c>
      <c r="F300" s="198"/>
      <c r="G300" s="78" t="s">
        <v>707</v>
      </c>
      <c r="H300" s="79" t="s">
        <v>812</v>
      </c>
      <c r="I300" s="79">
        <v>8120</v>
      </c>
      <c r="J300" s="163">
        <v>5135</v>
      </c>
      <c r="K300" s="80"/>
      <c r="L300" s="106">
        <f t="shared" si="26"/>
        <v>9243</v>
      </c>
      <c r="M300" s="156">
        <v>5135.3999999999996</v>
      </c>
      <c r="N300" s="148">
        <f t="shared" ref="N300:N302" si="28">M300*1.8</f>
        <v>9243.7199999999993</v>
      </c>
    </row>
    <row r="301" spans="1:14" s="118" customFormat="1" ht="205.9" customHeight="1">
      <c r="A301" s="117">
        <v>285</v>
      </c>
      <c r="B301" s="109">
        <v>1</v>
      </c>
      <c r="C301" s="70" t="s">
        <v>1320</v>
      </c>
      <c r="D301" s="70"/>
      <c r="E301" s="197" t="s">
        <v>1321</v>
      </c>
      <c r="F301" s="198"/>
      <c r="G301" s="78" t="s">
        <v>707</v>
      </c>
      <c r="H301" s="79" t="s">
        <v>812</v>
      </c>
      <c r="I301" s="79">
        <v>7760</v>
      </c>
      <c r="J301" s="106">
        <v>4896</v>
      </c>
      <c r="K301" s="80"/>
      <c r="L301" s="106">
        <f t="shared" si="26"/>
        <v>8812.8000000000011</v>
      </c>
      <c r="M301" s="158"/>
      <c r="N301" s="158"/>
    </row>
    <row r="302" spans="1:14" s="118" customFormat="1" ht="205.9" customHeight="1">
      <c r="A302" s="33">
        <v>286</v>
      </c>
      <c r="B302" s="109">
        <v>1</v>
      </c>
      <c r="C302" s="70" t="s">
        <v>1322</v>
      </c>
      <c r="D302" s="70"/>
      <c r="E302" s="197" t="s">
        <v>1323</v>
      </c>
      <c r="F302" s="198"/>
      <c r="G302" s="78" t="s">
        <v>707</v>
      </c>
      <c r="H302" s="79" t="s">
        <v>812</v>
      </c>
      <c r="I302" s="79">
        <v>8710</v>
      </c>
      <c r="J302" s="106">
        <v>5597</v>
      </c>
      <c r="K302" s="80"/>
      <c r="L302" s="106">
        <f t="shared" si="26"/>
        <v>10074.6</v>
      </c>
      <c r="M302" s="156">
        <v>5597.4</v>
      </c>
      <c r="N302" s="148">
        <f t="shared" si="28"/>
        <v>10075.32</v>
      </c>
    </row>
    <row r="303" spans="1:14" s="118" customFormat="1" ht="205.9" customHeight="1">
      <c r="A303" s="33">
        <v>287</v>
      </c>
      <c r="B303" s="109">
        <v>1</v>
      </c>
      <c r="C303" s="70" t="s">
        <v>1324</v>
      </c>
      <c r="D303" s="70"/>
      <c r="E303" s="197" t="s">
        <v>1325</v>
      </c>
      <c r="F303" s="198"/>
      <c r="G303" s="78" t="s">
        <v>707</v>
      </c>
      <c r="H303" s="79" t="s">
        <v>812</v>
      </c>
      <c r="I303" s="79">
        <v>8420</v>
      </c>
      <c r="J303" s="106">
        <v>5292</v>
      </c>
      <c r="K303" s="80"/>
      <c r="L303" s="106">
        <f t="shared" si="26"/>
        <v>9525.6</v>
      </c>
      <c r="M303" s="158"/>
      <c r="N303" s="158"/>
    </row>
    <row r="304" spans="1:14" s="118" customFormat="1" ht="205.9" customHeight="1">
      <c r="A304" s="117">
        <v>288</v>
      </c>
      <c r="B304" s="109">
        <v>1</v>
      </c>
      <c r="C304" s="70" t="s">
        <v>1326</v>
      </c>
      <c r="D304" s="70"/>
      <c r="E304" s="197" t="s">
        <v>1327</v>
      </c>
      <c r="F304" s="198"/>
      <c r="G304" s="78" t="s">
        <v>707</v>
      </c>
      <c r="H304" s="79" t="s">
        <v>812</v>
      </c>
      <c r="I304" s="79">
        <v>5980</v>
      </c>
      <c r="J304" s="106">
        <v>3792</v>
      </c>
      <c r="K304" s="80"/>
      <c r="L304" s="106">
        <f t="shared" si="26"/>
        <v>6825.6</v>
      </c>
      <c r="M304" s="158"/>
      <c r="N304" s="158"/>
    </row>
    <row r="305" spans="1:14" s="118" customFormat="1" ht="168" customHeight="1">
      <c r="A305" s="33">
        <v>289</v>
      </c>
      <c r="B305" s="109">
        <v>1</v>
      </c>
      <c r="C305" s="70" t="s">
        <v>1328</v>
      </c>
      <c r="D305" s="70"/>
      <c r="E305" s="197" t="s">
        <v>1329</v>
      </c>
      <c r="F305" s="198"/>
      <c r="G305" s="78" t="s">
        <v>707</v>
      </c>
      <c r="H305" s="79" t="s">
        <v>812</v>
      </c>
      <c r="I305" s="79">
        <v>5640</v>
      </c>
      <c r="J305" s="106">
        <v>3513</v>
      </c>
      <c r="K305" s="80"/>
      <c r="L305" s="106">
        <f t="shared" si="26"/>
        <v>6323.4000000000005</v>
      </c>
      <c r="M305" s="158"/>
      <c r="N305" s="158"/>
    </row>
    <row r="306" spans="1:14" s="118" customFormat="1" ht="152.5" customHeight="1">
      <c r="A306" s="33">
        <v>290</v>
      </c>
      <c r="B306" s="109">
        <v>1</v>
      </c>
      <c r="C306" s="70" t="s">
        <v>1330</v>
      </c>
      <c r="D306" s="70"/>
      <c r="E306" s="197" t="s">
        <v>1331</v>
      </c>
      <c r="F306" s="198"/>
      <c r="G306" s="78" t="s">
        <v>707</v>
      </c>
      <c r="H306" s="79" t="s">
        <v>812</v>
      </c>
      <c r="I306" s="79">
        <v>7470</v>
      </c>
      <c r="J306" s="106">
        <f t="shared" ref="J306:J315" si="29">I306*0.6</f>
        <v>4482</v>
      </c>
      <c r="K306" s="80"/>
      <c r="L306" s="106">
        <f t="shared" si="26"/>
        <v>8067.6</v>
      </c>
      <c r="M306" s="158"/>
      <c r="N306" s="158"/>
    </row>
    <row r="307" spans="1:14" s="118" customFormat="1" ht="128.5" customHeight="1">
      <c r="A307" s="117">
        <v>291</v>
      </c>
      <c r="B307" s="109">
        <v>1</v>
      </c>
      <c r="C307" s="70" t="s">
        <v>1332</v>
      </c>
      <c r="D307" s="70"/>
      <c r="E307" s="197" t="s">
        <v>1333</v>
      </c>
      <c r="F307" s="198"/>
      <c r="G307" s="78" t="s">
        <v>707</v>
      </c>
      <c r="H307" s="79" t="s">
        <v>812</v>
      </c>
      <c r="I307" s="79">
        <v>6340</v>
      </c>
      <c r="J307" s="106">
        <f t="shared" si="29"/>
        <v>3804</v>
      </c>
      <c r="K307" s="80"/>
      <c r="L307" s="106">
        <f t="shared" si="26"/>
        <v>6847.2</v>
      </c>
      <c r="M307" s="158"/>
      <c r="N307" s="158"/>
    </row>
    <row r="308" spans="1:14" s="118" customFormat="1" ht="112.15" customHeight="1">
      <c r="A308" s="33">
        <v>292</v>
      </c>
      <c r="B308" s="109">
        <v>1</v>
      </c>
      <c r="C308" s="70" t="s">
        <v>1334</v>
      </c>
      <c r="D308" s="119" t="s">
        <v>1335</v>
      </c>
      <c r="E308" s="197" t="s">
        <v>1336</v>
      </c>
      <c r="F308" s="198"/>
      <c r="G308" s="78" t="s">
        <v>707</v>
      </c>
      <c r="H308" s="79" t="s">
        <v>812</v>
      </c>
      <c r="I308" s="79">
        <v>6000</v>
      </c>
      <c r="J308" s="106">
        <v>3918</v>
      </c>
      <c r="K308" s="80"/>
      <c r="L308" s="106">
        <f t="shared" si="26"/>
        <v>7052.4000000000005</v>
      </c>
      <c r="M308" s="158"/>
      <c r="N308" s="158"/>
    </row>
    <row r="309" spans="1:14" s="118" customFormat="1" ht="115.15" customHeight="1">
      <c r="A309" s="33">
        <v>293</v>
      </c>
      <c r="B309" s="109">
        <v>1</v>
      </c>
      <c r="C309" s="70" t="s">
        <v>1337</v>
      </c>
      <c r="D309" s="119"/>
      <c r="E309" s="197" t="s">
        <v>1338</v>
      </c>
      <c r="F309" s="198"/>
      <c r="G309" s="78" t="s">
        <v>707</v>
      </c>
      <c r="H309" s="79" t="s">
        <v>812</v>
      </c>
      <c r="I309" s="79">
        <v>6490</v>
      </c>
      <c r="J309" s="106">
        <v>4188</v>
      </c>
      <c r="K309" s="80"/>
      <c r="L309" s="106">
        <f t="shared" si="26"/>
        <v>7538.4000000000005</v>
      </c>
      <c r="M309" s="158"/>
      <c r="N309" s="158"/>
    </row>
    <row r="310" spans="1:14" s="118" customFormat="1" ht="176.5" customHeight="1">
      <c r="A310" s="117">
        <v>294</v>
      </c>
      <c r="B310" s="109">
        <v>1</v>
      </c>
      <c r="C310" s="70" t="s">
        <v>1339</v>
      </c>
      <c r="D310" s="119"/>
      <c r="E310" s="197" t="s">
        <v>1340</v>
      </c>
      <c r="F310" s="198"/>
      <c r="G310" s="78" t="s">
        <v>707</v>
      </c>
      <c r="H310" s="79" t="s">
        <v>812</v>
      </c>
      <c r="I310" s="79">
        <v>7620</v>
      </c>
      <c r="J310" s="106">
        <f t="shared" si="29"/>
        <v>4572</v>
      </c>
      <c r="K310" s="80"/>
      <c r="L310" s="106">
        <f t="shared" si="26"/>
        <v>8229.6</v>
      </c>
      <c r="M310" s="158"/>
      <c r="N310" s="158"/>
    </row>
    <row r="311" spans="1:14" s="118" customFormat="1" ht="164.5" customHeight="1">
      <c r="A311" s="33">
        <v>295</v>
      </c>
      <c r="B311" s="109">
        <v>1</v>
      </c>
      <c r="C311" s="70" t="s">
        <v>1341</v>
      </c>
      <c r="D311" s="119"/>
      <c r="E311" s="197" t="s">
        <v>1342</v>
      </c>
      <c r="F311" s="198"/>
      <c r="G311" s="78" t="s">
        <v>707</v>
      </c>
      <c r="H311" s="79" t="s">
        <v>812</v>
      </c>
      <c r="I311" s="79">
        <v>6400</v>
      </c>
      <c r="J311" s="106">
        <f t="shared" si="29"/>
        <v>3840</v>
      </c>
      <c r="K311" s="80"/>
      <c r="L311" s="106">
        <f t="shared" si="26"/>
        <v>6912</v>
      </c>
      <c r="M311" s="157">
        <v>3834</v>
      </c>
      <c r="N311" s="149">
        <f t="shared" ref="N311:N313" si="30">M311*1.8</f>
        <v>6901.2</v>
      </c>
    </row>
    <row r="312" spans="1:14" s="118" customFormat="1" ht="129" customHeight="1">
      <c r="A312" s="33">
        <v>296</v>
      </c>
      <c r="B312" s="109">
        <v>1</v>
      </c>
      <c r="C312" s="70" t="s">
        <v>1343</v>
      </c>
      <c r="D312" s="119" t="s">
        <v>1335</v>
      </c>
      <c r="E312" s="197" t="s">
        <v>1344</v>
      </c>
      <c r="F312" s="198"/>
      <c r="G312" s="78" t="s">
        <v>707</v>
      </c>
      <c r="H312" s="79" t="s">
        <v>812</v>
      </c>
      <c r="I312" s="79">
        <v>6400</v>
      </c>
      <c r="J312" s="106">
        <v>4194</v>
      </c>
      <c r="K312" s="80"/>
      <c r="L312" s="106">
        <f t="shared" si="26"/>
        <v>7549.2</v>
      </c>
      <c r="M312" s="159">
        <v>4194</v>
      </c>
      <c r="N312" s="160">
        <f t="shared" si="30"/>
        <v>7549.2</v>
      </c>
    </row>
    <row r="313" spans="1:14" s="118" customFormat="1" ht="114" customHeight="1">
      <c r="A313" s="117">
        <v>297</v>
      </c>
      <c r="B313" s="109">
        <v>1</v>
      </c>
      <c r="C313" s="70" t="s">
        <v>1345</v>
      </c>
      <c r="D313" s="119"/>
      <c r="E313" s="197" t="s">
        <v>1346</v>
      </c>
      <c r="F313" s="198"/>
      <c r="G313" s="78" t="s">
        <v>707</v>
      </c>
      <c r="H313" s="79" t="s">
        <v>812</v>
      </c>
      <c r="I313" s="79">
        <v>6630</v>
      </c>
      <c r="J313" s="106">
        <v>4452</v>
      </c>
      <c r="K313" s="80"/>
      <c r="L313" s="106">
        <f t="shared" si="26"/>
        <v>8013.6</v>
      </c>
      <c r="M313" s="156">
        <v>4452</v>
      </c>
      <c r="N313" s="148">
        <f t="shared" si="30"/>
        <v>8013.6</v>
      </c>
    </row>
    <row r="314" spans="1:14" s="118" customFormat="1" ht="156" customHeight="1">
      <c r="A314" s="33">
        <v>298</v>
      </c>
      <c r="B314" s="109">
        <v>1</v>
      </c>
      <c r="C314" s="70" t="s">
        <v>1347</v>
      </c>
      <c r="D314" s="119"/>
      <c r="E314" s="197" t="s">
        <v>1348</v>
      </c>
      <c r="F314" s="198"/>
      <c r="G314" s="78" t="s">
        <v>707</v>
      </c>
      <c r="H314" s="79" t="s">
        <v>812</v>
      </c>
      <c r="I314" s="79">
        <v>7950</v>
      </c>
      <c r="J314" s="106">
        <f t="shared" si="29"/>
        <v>4770</v>
      </c>
      <c r="K314" s="80"/>
      <c r="L314" s="106">
        <f t="shared" si="26"/>
        <v>8586</v>
      </c>
      <c r="M314" s="157"/>
      <c r="N314" s="157"/>
    </row>
    <row r="315" spans="1:14" s="118" customFormat="1" ht="169.9" customHeight="1">
      <c r="A315" s="33">
        <v>299</v>
      </c>
      <c r="B315" s="109">
        <v>1</v>
      </c>
      <c r="C315" s="70" t="s">
        <v>1349</v>
      </c>
      <c r="D315" s="119"/>
      <c r="E315" s="197" t="s">
        <v>1350</v>
      </c>
      <c r="F315" s="198"/>
      <c r="G315" s="78" t="s">
        <v>707</v>
      </c>
      <c r="H315" s="79" t="s">
        <v>812</v>
      </c>
      <c r="I315" s="79">
        <v>6690</v>
      </c>
      <c r="J315" s="106">
        <f t="shared" si="29"/>
        <v>4014</v>
      </c>
      <c r="K315" s="80"/>
      <c r="L315" s="106">
        <f t="shared" si="26"/>
        <v>7225.2</v>
      </c>
      <c r="M315" s="157"/>
      <c r="N315" s="157"/>
    </row>
    <row r="316" spans="1:14" s="118" customFormat="1" ht="146.5" customHeight="1">
      <c r="A316" s="117">
        <v>300</v>
      </c>
      <c r="B316" s="109">
        <v>1</v>
      </c>
      <c r="C316" s="70" t="s">
        <v>1351</v>
      </c>
      <c r="D316" s="119"/>
      <c r="E316" s="197" t="s">
        <v>1352</v>
      </c>
      <c r="F316" s="198"/>
      <c r="G316" s="78" t="s">
        <v>707</v>
      </c>
      <c r="H316" s="79" t="s">
        <v>812</v>
      </c>
      <c r="I316" s="79">
        <v>6370</v>
      </c>
      <c r="J316" s="106">
        <v>3972</v>
      </c>
      <c r="K316" s="80"/>
      <c r="L316" s="106">
        <f t="shared" si="26"/>
        <v>7149.6</v>
      </c>
      <c r="M316" s="156">
        <v>3972</v>
      </c>
      <c r="N316" s="148">
        <f t="shared" ref="N316" si="31">M316*1.8</f>
        <v>7149.6</v>
      </c>
    </row>
    <row r="317" spans="1:14" s="118" customFormat="1" ht="172.9" customHeight="1">
      <c r="A317" s="33">
        <v>301</v>
      </c>
      <c r="B317" s="109">
        <v>1</v>
      </c>
      <c r="C317" s="70" t="s">
        <v>1353</v>
      </c>
      <c r="D317" s="119"/>
      <c r="E317" s="197" t="s">
        <v>1354</v>
      </c>
      <c r="F317" s="198"/>
      <c r="G317" s="78" t="s">
        <v>707</v>
      </c>
      <c r="H317" s="79" t="s">
        <v>790</v>
      </c>
      <c r="I317" s="79"/>
      <c r="J317" s="106">
        <v>2240</v>
      </c>
      <c r="K317" s="80"/>
      <c r="L317" s="106">
        <f t="shared" si="26"/>
        <v>4032</v>
      </c>
      <c r="M317" s="158"/>
      <c r="N317" s="158"/>
    </row>
    <row r="318" spans="1:14" s="118" customFormat="1" ht="176.5" customHeight="1">
      <c r="A318" s="33">
        <v>302</v>
      </c>
      <c r="B318" s="109">
        <v>1</v>
      </c>
      <c r="C318" s="70" t="s">
        <v>1355</v>
      </c>
      <c r="D318" s="119"/>
      <c r="E318" s="197" t="s">
        <v>1356</v>
      </c>
      <c r="F318" s="198"/>
      <c r="G318" s="78" t="s">
        <v>707</v>
      </c>
      <c r="H318" s="79" t="s">
        <v>790</v>
      </c>
      <c r="I318" s="79"/>
      <c r="J318" s="106">
        <v>2190</v>
      </c>
      <c r="K318" s="80"/>
      <c r="L318" s="106">
        <f t="shared" si="26"/>
        <v>3942</v>
      </c>
      <c r="M318" s="158"/>
      <c r="N318" s="158"/>
    </row>
    <row r="319" spans="1:14" s="118" customFormat="1" ht="157.15" customHeight="1">
      <c r="A319" s="117">
        <v>303</v>
      </c>
      <c r="B319" s="109">
        <v>1</v>
      </c>
      <c r="C319" s="70" t="s">
        <v>1357</v>
      </c>
      <c r="D319" s="119"/>
      <c r="E319" s="197" t="s">
        <v>1358</v>
      </c>
      <c r="F319" s="198"/>
      <c r="G319" s="78" t="s">
        <v>707</v>
      </c>
      <c r="H319" s="79" t="s">
        <v>790</v>
      </c>
      <c r="I319" s="79"/>
      <c r="J319" s="106">
        <v>2210</v>
      </c>
      <c r="K319" s="80"/>
      <c r="L319" s="106">
        <f t="shared" si="26"/>
        <v>3978</v>
      </c>
      <c r="M319" s="158"/>
      <c r="N319" s="158"/>
    </row>
    <row r="320" spans="1:14" s="118" customFormat="1" ht="205.9" customHeight="1">
      <c r="A320" s="33">
        <v>304</v>
      </c>
      <c r="B320" s="109">
        <v>1</v>
      </c>
      <c r="C320" s="70" t="s">
        <v>1359</v>
      </c>
      <c r="D320" s="119"/>
      <c r="E320" s="197" t="s">
        <v>1360</v>
      </c>
      <c r="F320" s="198"/>
      <c r="G320" s="78" t="s">
        <v>707</v>
      </c>
      <c r="H320" s="79" t="s">
        <v>790</v>
      </c>
      <c r="I320" s="79"/>
      <c r="J320" s="106">
        <v>1687</v>
      </c>
      <c r="K320" s="80"/>
      <c r="L320" s="106">
        <f t="shared" si="26"/>
        <v>3036.6</v>
      </c>
      <c r="M320" s="158"/>
      <c r="N320" s="158"/>
    </row>
    <row r="321" spans="1:14" s="118" customFormat="1" ht="228.65" customHeight="1">
      <c r="A321" s="33">
        <v>305</v>
      </c>
      <c r="B321" s="109">
        <v>1</v>
      </c>
      <c r="C321" s="70" t="s">
        <v>1361</v>
      </c>
      <c r="D321" s="119"/>
      <c r="E321" s="197" t="s">
        <v>1362</v>
      </c>
      <c r="F321" s="198"/>
      <c r="G321" s="78" t="s">
        <v>707</v>
      </c>
      <c r="H321" s="79" t="s">
        <v>790</v>
      </c>
      <c r="I321" s="79"/>
      <c r="J321" s="106">
        <v>1370</v>
      </c>
      <c r="K321" s="80"/>
      <c r="L321" s="106">
        <f t="shared" si="26"/>
        <v>2466</v>
      </c>
      <c r="M321" s="158"/>
      <c r="N321" s="158"/>
    </row>
    <row r="322" spans="1:14" s="118" customFormat="1" ht="139.9" customHeight="1">
      <c r="A322" s="117">
        <v>306</v>
      </c>
      <c r="B322" s="109">
        <v>1</v>
      </c>
      <c r="C322" s="70" t="s">
        <v>1363</v>
      </c>
      <c r="D322" s="119"/>
      <c r="E322" s="197" t="s">
        <v>1364</v>
      </c>
      <c r="F322" s="198"/>
      <c r="G322" s="78" t="s">
        <v>707</v>
      </c>
      <c r="H322" s="79" t="s">
        <v>790</v>
      </c>
      <c r="I322" s="79"/>
      <c r="J322" s="106">
        <v>1795</v>
      </c>
      <c r="K322" s="80"/>
      <c r="L322" s="106">
        <f t="shared" si="26"/>
        <v>3231</v>
      </c>
      <c r="M322" s="158"/>
      <c r="N322" s="158"/>
    </row>
    <row r="323" spans="1:14" s="118" customFormat="1" ht="168" customHeight="1">
      <c r="A323" s="33">
        <v>307</v>
      </c>
      <c r="B323" s="109">
        <v>1</v>
      </c>
      <c r="C323" s="70" t="s">
        <v>1365</v>
      </c>
      <c r="D323" s="119"/>
      <c r="E323" s="197" t="s">
        <v>1366</v>
      </c>
      <c r="F323" s="198"/>
      <c r="G323" s="78" t="s">
        <v>707</v>
      </c>
      <c r="H323" s="79" t="s">
        <v>790</v>
      </c>
      <c r="I323" s="79"/>
      <c r="J323" s="106">
        <v>1690</v>
      </c>
      <c r="K323" s="80"/>
      <c r="L323" s="106">
        <f t="shared" si="26"/>
        <v>3042</v>
      </c>
      <c r="M323" s="158"/>
      <c r="N323" s="158"/>
    </row>
    <row r="324" spans="1:14" s="118" customFormat="1" ht="131.5" customHeight="1">
      <c r="A324" s="33">
        <v>308</v>
      </c>
      <c r="B324" s="109">
        <v>1</v>
      </c>
      <c r="C324" s="70" t="s">
        <v>1367</v>
      </c>
      <c r="D324" s="119"/>
      <c r="E324" s="197" t="s">
        <v>1368</v>
      </c>
      <c r="F324" s="198"/>
      <c r="G324" s="78" t="s">
        <v>707</v>
      </c>
      <c r="H324" s="79" t="s">
        <v>790</v>
      </c>
      <c r="I324" s="79"/>
      <c r="J324" s="106">
        <v>1630</v>
      </c>
      <c r="K324" s="80"/>
      <c r="L324" s="106">
        <f t="shared" si="26"/>
        <v>2934</v>
      </c>
      <c r="M324" s="158"/>
      <c r="N324" s="158"/>
    </row>
    <row r="325" spans="1:14" s="118" customFormat="1" ht="118.9" customHeight="1">
      <c r="A325" s="117">
        <v>309</v>
      </c>
      <c r="B325" s="109">
        <v>1</v>
      </c>
      <c r="C325" s="70" t="s">
        <v>1369</v>
      </c>
      <c r="D325" s="119"/>
      <c r="E325" s="197" t="s">
        <v>1370</v>
      </c>
      <c r="F325" s="198"/>
      <c r="G325" s="78" t="s">
        <v>707</v>
      </c>
      <c r="H325" s="79" t="s">
        <v>80</v>
      </c>
      <c r="I325" s="79"/>
      <c r="J325" s="106">
        <v>1690</v>
      </c>
      <c r="K325" s="80"/>
      <c r="L325" s="106">
        <f t="shared" si="26"/>
        <v>3042</v>
      </c>
      <c r="M325" s="158"/>
      <c r="N325" s="158"/>
    </row>
    <row r="326" spans="1:14" s="118" customFormat="1" ht="132" customHeight="1">
      <c r="A326" s="33">
        <v>310</v>
      </c>
      <c r="B326" s="109">
        <v>1</v>
      </c>
      <c r="C326" s="70" t="s">
        <v>1371</v>
      </c>
      <c r="D326" s="119"/>
      <c r="E326" s="197" t="s">
        <v>1372</v>
      </c>
      <c r="F326" s="198"/>
      <c r="G326" s="78" t="s">
        <v>707</v>
      </c>
      <c r="H326" s="79" t="s">
        <v>1373</v>
      </c>
      <c r="I326" s="79"/>
      <c r="J326" s="106">
        <v>2220</v>
      </c>
      <c r="K326" s="80"/>
      <c r="L326" s="106">
        <f t="shared" ref="L326:L343" si="32">J326*1.8</f>
        <v>3996</v>
      </c>
      <c r="M326" s="158"/>
      <c r="N326" s="158"/>
    </row>
    <row r="327" spans="1:14" s="118" customFormat="1" ht="205.9" customHeight="1">
      <c r="A327" s="33">
        <v>311</v>
      </c>
      <c r="B327" s="109">
        <v>1</v>
      </c>
      <c r="C327" s="70" t="s">
        <v>1374</v>
      </c>
      <c r="D327" s="119"/>
      <c r="E327" s="197" t="s">
        <v>1375</v>
      </c>
      <c r="F327" s="198"/>
      <c r="G327" s="78" t="s">
        <v>855</v>
      </c>
      <c r="H327" s="79" t="s">
        <v>855</v>
      </c>
      <c r="I327" s="79"/>
      <c r="J327" s="106" t="s">
        <v>856</v>
      </c>
      <c r="K327" s="80"/>
      <c r="L327" s="106" t="s">
        <v>855</v>
      </c>
      <c r="M327" s="158"/>
      <c r="N327" s="158"/>
    </row>
    <row r="328" spans="1:14" s="118" customFormat="1" ht="123.65" customHeight="1">
      <c r="A328" s="117">
        <v>312</v>
      </c>
      <c r="B328" s="109">
        <v>1</v>
      </c>
      <c r="C328" s="70" t="s">
        <v>1376</v>
      </c>
      <c r="D328" s="119"/>
      <c r="E328" s="197" t="s">
        <v>1377</v>
      </c>
      <c r="F328" s="198"/>
      <c r="G328" s="78" t="s">
        <v>707</v>
      </c>
      <c r="H328" s="79" t="s">
        <v>790</v>
      </c>
      <c r="I328" s="79"/>
      <c r="J328" s="106">
        <v>1795</v>
      </c>
      <c r="K328" s="80"/>
      <c r="L328" s="106">
        <f t="shared" si="32"/>
        <v>3231</v>
      </c>
      <c r="M328" s="158"/>
      <c r="N328" s="158"/>
    </row>
    <row r="329" spans="1:14" s="118" customFormat="1" ht="136.9" customHeight="1">
      <c r="A329" s="33">
        <v>313</v>
      </c>
      <c r="B329" s="109">
        <v>1</v>
      </c>
      <c r="C329" s="70" t="s">
        <v>1378</v>
      </c>
      <c r="D329" s="119"/>
      <c r="E329" s="197" t="s">
        <v>1379</v>
      </c>
      <c r="F329" s="198"/>
      <c r="G329" s="78" t="s">
        <v>855</v>
      </c>
      <c r="H329" s="79" t="s">
        <v>855</v>
      </c>
      <c r="I329" s="79"/>
      <c r="J329" s="106" t="s">
        <v>856</v>
      </c>
      <c r="K329" s="80"/>
      <c r="L329" s="106" t="s">
        <v>855</v>
      </c>
      <c r="M329" s="158"/>
      <c r="N329" s="158"/>
    </row>
    <row r="330" spans="1:14" s="118" customFormat="1" ht="146.5" customHeight="1">
      <c r="A330" s="33">
        <v>314</v>
      </c>
      <c r="B330" s="109">
        <v>1</v>
      </c>
      <c r="C330" s="70" t="s">
        <v>1380</v>
      </c>
      <c r="D330" s="119"/>
      <c r="E330" s="197" t="s">
        <v>1381</v>
      </c>
      <c r="F330" s="198"/>
      <c r="G330" s="78" t="s">
        <v>707</v>
      </c>
      <c r="H330" s="79" t="s">
        <v>80</v>
      </c>
      <c r="I330" s="79"/>
      <c r="J330" s="106">
        <v>2620</v>
      </c>
      <c r="K330" s="80"/>
      <c r="L330" s="106">
        <f t="shared" si="32"/>
        <v>4716</v>
      </c>
      <c r="M330" s="158"/>
      <c r="N330" s="158"/>
    </row>
    <row r="331" spans="1:14" s="118" customFormat="1" ht="146.5" customHeight="1">
      <c r="A331" s="117">
        <v>315</v>
      </c>
      <c r="B331" s="109">
        <v>1</v>
      </c>
      <c r="C331" s="70" t="s">
        <v>1382</v>
      </c>
      <c r="D331" s="119"/>
      <c r="E331" s="197" t="s">
        <v>1383</v>
      </c>
      <c r="F331" s="198"/>
      <c r="G331" s="78" t="s">
        <v>707</v>
      </c>
      <c r="H331" s="79" t="s">
        <v>80</v>
      </c>
      <c r="I331" s="79"/>
      <c r="J331" s="106">
        <v>2420</v>
      </c>
      <c r="K331" s="80"/>
      <c r="L331" s="106">
        <f t="shared" si="32"/>
        <v>4356</v>
      </c>
      <c r="M331" s="158"/>
      <c r="N331" s="158"/>
    </row>
    <row r="332" spans="1:14" s="118" customFormat="1" ht="138.65" customHeight="1">
      <c r="A332" s="33">
        <v>316</v>
      </c>
      <c r="B332" s="109">
        <v>1</v>
      </c>
      <c r="C332" s="70" t="s">
        <v>1384</v>
      </c>
      <c r="D332" s="119"/>
      <c r="E332" s="197" t="s">
        <v>1385</v>
      </c>
      <c r="F332" s="198"/>
      <c r="G332" s="78" t="s">
        <v>707</v>
      </c>
      <c r="H332" s="79" t="s">
        <v>790</v>
      </c>
      <c r="I332" s="79"/>
      <c r="J332" s="106">
        <v>2180</v>
      </c>
      <c r="K332" s="80"/>
      <c r="L332" s="106">
        <f t="shared" si="32"/>
        <v>3924</v>
      </c>
      <c r="M332" s="158"/>
      <c r="N332" s="158"/>
    </row>
    <row r="333" spans="1:14" s="118" customFormat="1" ht="136.9" customHeight="1">
      <c r="A333" s="33">
        <v>317</v>
      </c>
      <c r="B333" s="109">
        <v>1</v>
      </c>
      <c r="C333" s="70" t="s">
        <v>1386</v>
      </c>
      <c r="D333" s="119"/>
      <c r="E333" s="197" t="s">
        <v>1387</v>
      </c>
      <c r="F333" s="198"/>
      <c r="G333" s="78" t="s">
        <v>707</v>
      </c>
      <c r="H333" s="79" t="s">
        <v>790</v>
      </c>
      <c r="I333" s="79"/>
      <c r="J333" s="106">
        <v>1990</v>
      </c>
      <c r="K333" s="80"/>
      <c r="L333" s="106">
        <f t="shared" si="32"/>
        <v>3582</v>
      </c>
      <c r="M333" s="158"/>
      <c r="N333" s="158"/>
    </row>
    <row r="334" spans="1:14" s="118" customFormat="1" ht="132" customHeight="1">
      <c r="A334" s="117">
        <v>318</v>
      </c>
      <c r="B334" s="109">
        <v>1</v>
      </c>
      <c r="C334" s="70" t="s">
        <v>1388</v>
      </c>
      <c r="D334" s="119"/>
      <c r="E334" s="197" t="s">
        <v>1389</v>
      </c>
      <c r="F334" s="198"/>
      <c r="G334" s="78" t="s">
        <v>855</v>
      </c>
      <c r="H334" s="79" t="s">
        <v>855</v>
      </c>
      <c r="I334" s="79"/>
      <c r="J334" s="106" t="s">
        <v>856</v>
      </c>
      <c r="K334" s="80"/>
      <c r="L334" s="106" t="s">
        <v>855</v>
      </c>
      <c r="M334" s="158"/>
      <c r="N334" s="158"/>
    </row>
    <row r="335" spans="1:14" s="118" customFormat="1" ht="124.9" customHeight="1">
      <c r="A335" s="33">
        <v>319</v>
      </c>
      <c r="B335" s="109">
        <v>1</v>
      </c>
      <c r="C335" s="70" t="s">
        <v>1390</v>
      </c>
      <c r="D335" s="119"/>
      <c r="E335" s="197" t="s">
        <v>1391</v>
      </c>
      <c r="F335" s="198"/>
      <c r="G335" s="78" t="s">
        <v>707</v>
      </c>
      <c r="H335" s="79" t="s">
        <v>80</v>
      </c>
      <c r="I335" s="79"/>
      <c r="J335" s="106">
        <v>1530</v>
      </c>
      <c r="K335" s="80"/>
      <c r="L335" s="106">
        <f t="shared" si="32"/>
        <v>2754</v>
      </c>
      <c r="M335" s="158"/>
      <c r="N335" s="158"/>
    </row>
    <row r="336" spans="1:14" s="118" customFormat="1" ht="120" customHeight="1">
      <c r="A336" s="33">
        <v>320</v>
      </c>
      <c r="B336" s="109">
        <v>1</v>
      </c>
      <c r="C336" s="70" t="s">
        <v>1392</v>
      </c>
      <c r="D336" s="119"/>
      <c r="E336" s="197" t="s">
        <v>1393</v>
      </c>
      <c r="F336" s="198"/>
      <c r="G336" s="78" t="s">
        <v>707</v>
      </c>
      <c r="H336" s="79" t="s">
        <v>790</v>
      </c>
      <c r="I336" s="79"/>
      <c r="J336" s="106">
        <v>1650</v>
      </c>
      <c r="K336" s="80"/>
      <c r="L336" s="106">
        <f t="shared" si="32"/>
        <v>2970</v>
      </c>
      <c r="M336" s="158"/>
      <c r="N336" s="158"/>
    </row>
    <row r="337" spans="1:14" s="118" customFormat="1" ht="138" customHeight="1">
      <c r="A337" s="117">
        <v>321</v>
      </c>
      <c r="B337" s="109">
        <v>1</v>
      </c>
      <c r="C337" s="70" t="s">
        <v>1394</v>
      </c>
      <c r="D337" s="119"/>
      <c r="E337" s="197" t="s">
        <v>1395</v>
      </c>
      <c r="F337" s="198"/>
      <c r="G337" s="78" t="s">
        <v>707</v>
      </c>
      <c r="H337" s="79" t="s">
        <v>80</v>
      </c>
      <c r="I337" s="79"/>
      <c r="J337" s="106">
        <v>1128</v>
      </c>
      <c r="K337" s="80"/>
      <c r="L337" s="106">
        <f t="shared" si="32"/>
        <v>2030.4</v>
      </c>
      <c r="M337" s="158"/>
      <c r="N337" s="158"/>
    </row>
    <row r="338" spans="1:14" s="118" customFormat="1" ht="191.5" customHeight="1">
      <c r="A338" s="33">
        <v>322</v>
      </c>
      <c r="B338" s="109">
        <v>1</v>
      </c>
      <c r="C338" s="70" t="s">
        <v>1396</v>
      </c>
      <c r="D338" s="119"/>
      <c r="E338" s="197" t="s">
        <v>1397</v>
      </c>
      <c r="F338" s="198"/>
      <c r="G338" s="78" t="s">
        <v>707</v>
      </c>
      <c r="H338" s="79" t="s">
        <v>790</v>
      </c>
      <c r="I338" s="79"/>
      <c r="J338" s="106">
        <v>2460</v>
      </c>
      <c r="K338" s="80"/>
      <c r="L338" s="106">
        <f t="shared" si="32"/>
        <v>4428</v>
      </c>
      <c r="M338" s="158"/>
      <c r="N338" s="158"/>
    </row>
    <row r="339" spans="1:14" s="118" customFormat="1" ht="146.5" customHeight="1">
      <c r="A339" s="33">
        <v>323</v>
      </c>
      <c r="B339" s="109">
        <v>1</v>
      </c>
      <c r="C339" s="70" t="s">
        <v>1398</v>
      </c>
      <c r="D339" s="119"/>
      <c r="E339" s="197" t="s">
        <v>1399</v>
      </c>
      <c r="F339" s="198"/>
      <c r="G339" s="78" t="s">
        <v>707</v>
      </c>
      <c r="H339" s="79" t="s">
        <v>704</v>
      </c>
      <c r="I339" s="79"/>
      <c r="J339" s="106">
        <v>3140</v>
      </c>
      <c r="K339" s="80"/>
      <c r="L339" s="106">
        <f t="shared" si="32"/>
        <v>5652</v>
      </c>
      <c r="M339" s="158"/>
      <c r="N339" s="158"/>
    </row>
    <row r="340" spans="1:14" s="118" customFormat="1" ht="146.5" customHeight="1">
      <c r="A340" s="117">
        <v>324</v>
      </c>
      <c r="B340" s="109">
        <v>1</v>
      </c>
      <c r="C340" s="70" t="s">
        <v>1400</v>
      </c>
      <c r="D340" s="119"/>
      <c r="E340" s="197" t="s">
        <v>1401</v>
      </c>
      <c r="F340" s="198"/>
      <c r="G340" s="78" t="s">
        <v>707</v>
      </c>
      <c r="H340" s="79" t="s">
        <v>790</v>
      </c>
      <c r="I340" s="79"/>
      <c r="J340" s="106">
        <v>2360</v>
      </c>
      <c r="K340" s="80"/>
      <c r="L340" s="106">
        <f t="shared" si="32"/>
        <v>4248</v>
      </c>
      <c r="M340" s="158"/>
      <c r="N340" s="158"/>
    </row>
    <row r="341" spans="1:14" s="118" customFormat="1" ht="210" customHeight="1">
      <c r="A341" s="33">
        <v>325</v>
      </c>
      <c r="B341" s="109">
        <v>1</v>
      </c>
      <c r="C341" s="70" t="s">
        <v>1402</v>
      </c>
      <c r="D341" s="119"/>
      <c r="E341" s="197" t="s">
        <v>1403</v>
      </c>
      <c r="F341" s="198"/>
      <c r="G341" s="78" t="s">
        <v>707</v>
      </c>
      <c r="H341" s="79" t="s">
        <v>790</v>
      </c>
      <c r="I341" s="79"/>
      <c r="J341" s="106">
        <v>3160</v>
      </c>
      <c r="K341" s="80"/>
      <c r="L341" s="106">
        <f t="shared" si="32"/>
        <v>5688</v>
      </c>
      <c r="M341" s="158"/>
      <c r="N341" s="158"/>
    </row>
    <row r="342" spans="1:14" s="118" customFormat="1" ht="210" customHeight="1">
      <c r="A342" s="33">
        <v>326</v>
      </c>
      <c r="B342" s="109">
        <v>1</v>
      </c>
      <c r="C342" s="70" t="s">
        <v>1404</v>
      </c>
      <c r="D342" s="119"/>
      <c r="E342" s="197" t="s">
        <v>1405</v>
      </c>
      <c r="F342" s="198"/>
      <c r="G342" s="78" t="s">
        <v>707</v>
      </c>
      <c r="H342" s="79" t="s">
        <v>790</v>
      </c>
      <c r="I342" s="79"/>
      <c r="J342" s="106">
        <v>3040</v>
      </c>
      <c r="K342" s="80"/>
      <c r="L342" s="106">
        <f t="shared" si="32"/>
        <v>5472</v>
      </c>
      <c r="M342" s="158"/>
      <c r="N342" s="158"/>
    </row>
    <row r="343" spans="1:14" s="118" customFormat="1" ht="132" customHeight="1">
      <c r="A343" s="117">
        <v>327</v>
      </c>
      <c r="B343" s="109">
        <v>1</v>
      </c>
      <c r="C343" s="70" t="s">
        <v>1406</v>
      </c>
      <c r="D343" s="119"/>
      <c r="E343" s="197" t="s">
        <v>1407</v>
      </c>
      <c r="F343" s="198"/>
      <c r="G343" s="78" t="s">
        <v>707</v>
      </c>
      <c r="H343" s="79" t="s">
        <v>790</v>
      </c>
      <c r="I343" s="79"/>
      <c r="J343" s="106">
        <v>3040</v>
      </c>
      <c r="K343" s="80"/>
      <c r="L343" s="106">
        <f t="shared" si="32"/>
        <v>5472</v>
      </c>
      <c r="M343" s="158"/>
      <c r="N343" s="158"/>
    </row>
    <row r="344" spans="1:14" s="118" customFormat="1" ht="132" customHeight="1">
      <c r="A344" s="33">
        <v>328</v>
      </c>
      <c r="B344" s="109">
        <v>1</v>
      </c>
      <c r="C344" s="70" t="s">
        <v>1408</v>
      </c>
      <c r="D344" s="119"/>
      <c r="E344" s="197" t="s">
        <v>1409</v>
      </c>
      <c r="F344" s="198"/>
      <c r="G344" s="78" t="s">
        <v>707</v>
      </c>
      <c r="H344" s="79" t="s">
        <v>1410</v>
      </c>
      <c r="I344" s="79"/>
      <c r="J344" s="106">
        <v>228</v>
      </c>
      <c r="K344" s="80"/>
      <c r="L344" s="106">
        <f t="shared" ref="L344" si="33">J344*1.8</f>
        <v>410.40000000000003</v>
      </c>
      <c r="M344" s="158"/>
      <c r="N344" s="158"/>
    </row>
    <row r="345" spans="1:14" s="118" customFormat="1" ht="132" customHeight="1">
      <c r="A345" s="33">
        <v>329</v>
      </c>
      <c r="B345" s="109">
        <v>1</v>
      </c>
      <c r="C345" s="70" t="s">
        <v>1411</v>
      </c>
      <c r="D345" s="119"/>
      <c r="E345" s="197" t="s">
        <v>1412</v>
      </c>
      <c r="F345" s="198"/>
      <c r="G345" s="78" t="s">
        <v>707</v>
      </c>
      <c r="H345" s="79" t="s">
        <v>790</v>
      </c>
      <c r="I345" s="79"/>
      <c r="J345" s="106">
        <v>186</v>
      </c>
      <c r="K345" s="80"/>
      <c r="L345" s="106">
        <f>J345*1.8</f>
        <v>334.8</v>
      </c>
      <c r="M345" s="158"/>
      <c r="N345" s="158"/>
    </row>
    <row r="346" spans="1:14" s="118" customFormat="1" ht="132" customHeight="1">
      <c r="A346" s="76">
        <v>330</v>
      </c>
      <c r="B346" s="76">
        <v>1</v>
      </c>
      <c r="C346" s="70" t="s">
        <v>1413</v>
      </c>
      <c r="D346" s="119"/>
      <c r="E346" s="194" t="s">
        <v>1414</v>
      </c>
      <c r="F346" s="194"/>
      <c r="G346" s="78" t="s">
        <v>707</v>
      </c>
      <c r="H346" s="79" t="s">
        <v>790</v>
      </c>
      <c r="I346" s="79"/>
      <c r="J346" s="106">
        <v>276</v>
      </c>
      <c r="K346" s="80"/>
      <c r="L346" s="106">
        <f>J346*1.8</f>
        <v>496.8</v>
      </c>
      <c r="M346" s="158"/>
      <c r="N346" s="158"/>
    </row>
    <row r="347" spans="1:14" s="118" customFormat="1" ht="132" customHeight="1">
      <c r="A347" s="76">
        <v>331</v>
      </c>
      <c r="B347" s="76">
        <v>1</v>
      </c>
      <c r="C347" s="70" t="s">
        <v>1415</v>
      </c>
      <c r="D347" s="119"/>
      <c r="E347" s="194" t="s">
        <v>1416</v>
      </c>
      <c r="F347" s="194"/>
      <c r="G347" s="78" t="s">
        <v>707</v>
      </c>
      <c r="H347" s="79" t="s">
        <v>790</v>
      </c>
      <c r="I347" s="79"/>
      <c r="J347" s="106">
        <v>306</v>
      </c>
      <c r="K347" s="80"/>
      <c r="L347" s="106">
        <f>J347*1.8</f>
        <v>550.80000000000007</v>
      </c>
      <c r="M347" s="158"/>
      <c r="N347" s="158"/>
    </row>
    <row r="348" spans="1:14" s="118" customFormat="1" ht="132" customHeight="1">
      <c r="A348" s="76">
        <v>332</v>
      </c>
      <c r="B348" s="76">
        <v>1</v>
      </c>
      <c r="C348" s="70" t="s">
        <v>1417</v>
      </c>
      <c r="D348" s="119"/>
      <c r="E348" s="194" t="s">
        <v>1418</v>
      </c>
      <c r="F348" s="194"/>
      <c r="G348" s="78" t="s">
        <v>707</v>
      </c>
      <c r="H348" s="79" t="s">
        <v>1410</v>
      </c>
      <c r="I348" s="79"/>
      <c r="J348" s="106">
        <v>456</v>
      </c>
      <c r="K348" s="80"/>
      <c r="L348" s="106">
        <f>J348*1.8</f>
        <v>820.80000000000007</v>
      </c>
      <c r="M348" s="158"/>
      <c r="N348" s="158"/>
    </row>
    <row r="349" spans="1:14" s="118" customFormat="1" ht="132" customHeight="1">
      <c r="A349" s="76">
        <v>333</v>
      </c>
      <c r="B349" s="76">
        <v>1</v>
      </c>
      <c r="C349" s="70" t="s">
        <v>1419</v>
      </c>
      <c r="D349" s="119"/>
      <c r="E349" s="194" t="s">
        <v>1420</v>
      </c>
      <c r="F349" s="194"/>
      <c r="G349" s="78" t="s">
        <v>707</v>
      </c>
      <c r="H349" s="79" t="s">
        <v>790</v>
      </c>
      <c r="I349" s="79"/>
      <c r="J349" s="106">
        <v>23</v>
      </c>
      <c r="K349" s="80"/>
      <c r="L349" s="106">
        <f>J349*1.8</f>
        <v>41.4</v>
      </c>
      <c r="M349" s="158"/>
      <c r="N349" s="158"/>
    </row>
    <row r="350" spans="1:14" ht="15.75" customHeight="1">
      <c r="A350" s="164" t="s">
        <v>16</v>
      </c>
      <c r="B350" s="165"/>
      <c r="C350" s="165"/>
      <c r="D350" s="165"/>
      <c r="E350" s="165"/>
      <c r="F350" s="165"/>
      <c r="G350" s="165"/>
      <c r="H350" s="165"/>
      <c r="I350" s="165"/>
      <c r="J350" s="165"/>
      <c r="K350" s="165"/>
      <c r="L350" s="165"/>
    </row>
    <row r="351" spans="1:14" ht="15" customHeight="1">
      <c r="A351" s="43"/>
      <c r="B351" s="44"/>
      <c r="C351" s="45"/>
      <c r="D351" s="45"/>
      <c r="E351" s="45"/>
      <c r="F351" s="45"/>
      <c r="G351" s="45"/>
      <c r="H351" s="46"/>
      <c r="I351" s="46"/>
      <c r="N351"/>
    </row>
    <row r="352" spans="1:14" ht="15" customHeight="1">
      <c r="A352" s="47"/>
      <c r="B352" s="48"/>
      <c r="C352" s="49"/>
      <c r="D352" s="50"/>
      <c r="E352" s="50"/>
      <c r="F352" s="51"/>
      <c r="G352" s="50"/>
      <c r="H352" s="52"/>
      <c r="I352" s="52"/>
      <c r="J352" s="53"/>
      <c r="K352" s="54"/>
      <c r="L352" s="55"/>
    </row>
    <row r="353" spans="1:12" ht="15" customHeight="1">
      <c r="A353" s="47"/>
      <c r="B353" s="48"/>
      <c r="C353" s="49"/>
      <c r="D353" s="50"/>
      <c r="E353" s="50"/>
      <c r="F353" s="51"/>
      <c r="G353" s="50"/>
      <c r="H353" s="52"/>
      <c r="I353" s="52"/>
      <c r="J353" s="56"/>
      <c r="K353" s="57"/>
      <c r="L353" s="55"/>
    </row>
    <row r="354" spans="1:12" ht="15" customHeight="1">
      <c r="A354" s="47"/>
      <c r="B354" s="58"/>
      <c r="C354" s="49"/>
      <c r="D354" s="50"/>
      <c r="E354" s="50"/>
      <c r="F354" s="51"/>
      <c r="G354" s="50"/>
      <c r="H354" s="52"/>
      <c r="I354" s="52"/>
      <c r="J354" s="59"/>
      <c r="K354" s="60"/>
    </row>
    <row r="355" spans="1:12" ht="15" customHeight="1">
      <c r="A355" s="47"/>
      <c r="B355" s="58"/>
      <c r="C355" s="49"/>
      <c r="D355" s="50"/>
      <c r="E355" s="50"/>
      <c r="F355" s="51"/>
      <c r="G355" s="50"/>
      <c r="H355" s="52"/>
      <c r="I355" s="52"/>
      <c r="J355" s="56"/>
      <c r="K355" s="61"/>
    </row>
    <row r="356" spans="1:12" ht="15" customHeight="1">
      <c r="A356" s="47"/>
      <c r="B356" s="48"/>
      <c r="C356" s="49"/>
      <c r="D356" s="50"/>
      <c r="E356" s="50"/>
      <c r="F356" s="51"/>
      <c r="G356" s="50"/>
      <c r="H356" s="52"/>
      <c r="I356" s="52"/>
      <c r="J356" s="56"/>
    </row>
    <row r="357" spans="1:12" ht="15" customHeight="1">
      <c r="A357" s="47"/>
      <c r="B357" s="48"/>
      <c r="C357" s="49"/>
      <c r="D357" s="50"/>
      <c r="E357" s="50"/>
      <c r="F357" s="51"/>
      <c r="G357" s="50"/>
      <c r="H357" s="52"/>
      <c r="I357" s="52"/>
      <c r="J357" s="56"/>
    </row>
    <row r="358" spans="1:12" ht="15" customHeight="1">
      <c r="A358" s="47"/>
      <c r="B358" s="62"/>
      <c r="C358" s="63"/>
      <c r="D358" s="50"/>
      <c r="E358" s="50"/>
      <c r="F358" s="51"/>
      <c r="G358" s="50"/>
      <c r="H358" s="52"/>
      <c r="I358" s="52"/>
      <c r="J358" s="64"/>
    </row>
    <row r="359" spans="1:12" ht="15" customHeight="1">
      <c r="A359" s="47"/>
      <c r="B359" s="58"/>
      <c r="C359" s="49"/>
      <c r="D359" s="50"/>
      <c r="E359" s="50"/>
      <c r="F359" s="49"/>
      <c r="G359" s="50"/>
      <c r="H359" s="52"/>
      <c r="I359" s="52"/>
      <c r="J359" s="64"/>
    </row>
    <row r="360" spans="1:12" ht="15" customHeight="1">
      <c r="A360" s="65"/>
      <c r="B360" s="58"/>
      <c r="C360" s="49"/>
      <c r="D360" s="50"/>
      <c r="E360" s="50"/>
      <c r="F360" s="51"/>
      <c r="G360" s="50"/>
      <c r="H360" s="52"/>
      <c r="I360" s="52"/>
      <c r="J360" s="64"/>
    </row>
    <row r="361" spans="1:12" ht="31.5" customHeight="1">
      <c r="A361" s="66"/>
      <c r="B361" s="62"/>
      <c r="C361" s="49"/>
      <c r="D361" s="50"/>
      <c r="E361" s="50"/>
      <c r="F361" s="51"/>
      <c r="G361" s="50"/>
      <c r="H361" s="52"/>
      <c r="I361" s="52"/>
      <c r="J361" s="64"/>
    </row>
    <row r="362" spans="1:12" ht="3.75" customHeight="1">
      <c r="A362" s="65"/>
      <c r="B362" s="58"/>
      <c r="C362" s="50"/>
      <c r="D362" s="50"/>
      <c r="E362" s="50"/>
      <c r="F362" s="51"/>
      <c r="G362" s="50"/>
      <c r="H362" s="52"/>
      <c r="I362" s="52"/>
      <c r="J362" s="64"/>
    </row>
    <row r="363" spans="1:12">
      <c r="A363" s="67"/>
      <c r="B363" s="68"/>
      <c r="C363" s="68"/>
      <c r="D363" s="68"/>
      <c r="E363" s="68"/>
      <c r="F363" s="68"/>
      <c r="G363" s="68"/>
      <c r="H363" s="68"/>
      <c r="I363" s="68"/>
      <c r="J363" s="68"/>
      <c r="K363" s="166"/>
      <c r="L363" s="166"/>
    </row>
    <row r="364" spans="1:12" ht="15" customHeight="1"/>
    <row r="366" spans="1:12" ht="15" customHeight="1"/>
    <row r="370" ht="15" customHeight="1"/>
    <row r="376" ht="15" customHeight="1"/>
    <row r="382" ht="15" customHeight="1"/>
    <row r="388" ht="15" customHeight="1"/>
    <row r="394" ht="15" customHeight="1"/>
    <row r="400" ht="15" customHeight="1"/>
    <row r="406" ht="15" customHeight="1"/>
    <row r="412" ht="15" customHeight="1"/>
    <row r="418" ht="15" customHeight="1"/>
    <row r="420" ht="15" customHeight="1"/>
    <row r="426" ht="15" customHeight="1"/>
    <row r="432" ht="15" customHeight="1"/>
    <row r="438" ht="15" customHeight="1"/>
    <row r="444" ht="15" customHeight="1"/>
    <row r="450" ht="15" customHeight="1"/>
    <row r="456" ht="15" customHeight="1"/>
    <row r="462" ht="15" customHeight="1"/>
    <row r="468" ht="15" customHeight="1"/>
    <row r="474" ht="15" customHeight="1"/>
    <row r="480" ht="15" customHeight="1"/>
    <row r="486" ht="15" customHeight="1"/>
    <row r="492" ht="15" customHeight="1"/>
    <row r="498" ht="15" customHeight="1"/>
    <row r="504" ht="15" customHeight="1"/>
    <row r="510" ht="15" customHeight="1"/>
    <row r="516" ht="15" customHeight="1"/>
    <row r="522" ht="15" customHeight="1"/>
    <row r="524" ht="15" customHeight="1"/>
    <row r="530" ht="15" customHeight="1"/>
    <row r="533" ht="3.75" customHeight="1"/>
    <row r="535" ht="15" customHeight="1"/>
    <row r="536" ht="15" customHeight="1"/>
    <row r="537" ht="15" customHeight="1"/>
    <row r="538" ht="15" customHeight="1"/>
    <row r="539" ht="15" customHeight="1"/>
    <row r="540" ht="15" customHeight="1"/>
    <row r="542" ht="15" customHeight="1"/>
    <row r="548" ht="15" customHeight="1"/>
    <row r="554" ht="15" customHeight="1"/>
    <row r="560" ht="15" customHeight="1"/>
    <row r="566" ht="15" customHeight="1"/>
    <row r="572" ht="15" customHeight="1"/>
    <row r="578" ht="15" customHeight="1"/>
    <row r="584" ht="15" customHeight="1"/>
    <row r="590" ht="15" customHeight="1"/>
    <row r="596" ht="15" customHeight="1"/>
    <row r="602" ht="15" customHeight="1"/>
    <row r="608" ht="15" customHeight="1"/>
    <row r="614" ht="15" customHeight="1"/>
    <row r="620" ht="15" customHeight="1"/>
    <row r="626" ht="15" customHeight="1"/>
    <row r="632" ht="15" customHeight="1"/>
    <row r="638" ht="15" customHeight="1"/>
    <row r="644" ht="15" customHeight="1"/>
    <row r="650" ht="15" customHeight="1"/>
    <row r="656" ht="15" customHeight="1"/>
    <row r="662" ht="15" customHeight="1"/>
    <row r="668" ht="15" customHeight="1"/>
    <row r="669" ht="15" customHeight="1"/>
    <row r="680" ht="15" customHeight="1"/>
    <row r="682" ht="15" customHeight="1"/>
    <row r="683" ht="15" customHeight="1"/>
    <row r="684" ht="15" customHeight="1"/>
    <row r="685" ht="15" customHeight="1"/>
  </sheetData>
  <mergeCells count="346">
    <mergeCell ref="E345:F345"/>
    <mergeCell ref="E349:F349"/>
    <mergeCell ref="E347:F347"/>
    <mergeCell ref="E348:F348"/>
    <mergeCell ref="E343:F343"/>
    <mergeCell ref="E346:F346"/>
    <mergeCell ref="E333:F333"/>
    <mergeCell ref="E334:F334"/>
    <mergeCell ref="E335:F335"/>
    <mergeCell ref="E336:F336"/>
    <mergeCell ref="E337:F337"/>
    <mergeCell ref="E338:F338"/>
    <mergeCell ref="E339:F339"/>
    <mergeCell ref="E340:F340"/>
    <mergeCell ref="E341:F341"/>
    <mergeCell ref="E344:F344"/>
    <mergeCell ref="E325:F325"/>
    <mergeCell ref="E326:F326"/>
    <mergeCell ref="E327:F327"/>
    <mergeCell ref="E328:F328"/>
    <mergeCell ref="E329:F329"/>
    <mergeCell ref="E330:F330"/>
    <mergeCell ref="E331:F331"/>
    <mergeCell ref="E332:F332"/>
    <mergeCell ref="E342:F342"/>
    <mergeCell ref="E316:F316"/>
    <mergeCell ref="E317:F317"/>
    <mergeCell ref="E318:F318"/>
    <mergeCell ref="E319:F319"/>
    <mergeCell ref="E320:F320"/>
    <mergeCell ref="E321:F321"/>
    <mergeCell ref="E322:F322"/>
    <mergeCell ref="E323:F323"/>
    <mergeCell ref="E324:F324"/>
    <mergeCell ref="E307:F307"/>
    <mergeCell ref="E308:F308"/>
    <mergeCell ref="E309:F309"/>
    <mergeCell ref="E310:F310"/>
    <mergeCell ref="E311:F311"/>
    <mergeCell ref="E312:F312"/>
    <mergeCell ref="E313:F313"/>
    <mergeCell ref="E314:F314"/>
    <mergeCell ref="E315:F315"/>
    <mergeCell ref="E298:F298"/>
    <mergeCell ref="E299:F299"/>
    <mergeCell ref="E300:F300"/>
    <mergeCell ref="E301:F301"/>
    <mergeCell ref="E302:F302"/>
    <mergeCell ref="E303:F303"/>
    <mergeCell ref="E304:F304"/>
    <mergeCell ref="E305:F305"/>
    <mergeCell ref="E306:F306"/>
    <mergeCell ref="E289:F289"/>
    <mergeCell ref="E290:F290"/>
    <mergeCell ref="E291:F291"/>
    <mergeCell ref="E292:F292"/>
    <mergeCell ref="E293:F293"/>
    <mergeCell ref="E294:F294"/>
    <mergeCell ref="E295:F295"/>
    <mergeCell ref="E296:F296"/>
    <mergeCell ref="E297:F297"/>
    <mergeCell ref="E280:F280"/>
    <mergeCell ref="E281:F281"/>
    <mergeCell ref="E282:F282"/>
    <mergeCell ref="E283:F283"/>
    <mergeCell ref="E284:F284"/>
    <mergeCell ref="E285:F285"/>
    <mergeCell ref="E286:F286"/>
    <mergeCell ref="E287:F287"/>
    <mergeCell ref="E288:F288"/>
    <mergeCell ref="E271:F271"/>
    <mergeCell ref="E272:F272"/>
    <mergeCell ref="E273:F273"/>
    <mergeCell ref="E274:F274"/>
    <mergeCell ref="E275:F275"/>
    <mergeCell ref="E276:F276"/>
    <mergeCell ref="E277:F277"/>
    <mergeCell ref="E278:F278"/>
    <mergeCell ref="E279:F279"/>
    <mergeCell ref="E120:F120"/>
    <mergeCell ref="E121:F121"/>
    <mergeCell ref="E122:F122"/>
    <mergeCell ref="E123:F123"/>
    <mergeCell ref="E124:F124"/>
    <mergeCell ref="E125:F125"/>
    <mergeCell ref="E258:F258"/>
    <mergeCell ref="E259:F259"/>
    <mergeCell ref="E260:F260"/>
    <mergeCell ref="E240:F240"/>
    <mergeCell ref="E241:F241"/>
    <mergeCell ref="E242:F242"/>
    <mergeCell ref="E243:F243"/>
    <mergeCell ref="E244:F244"/>
    <mergeCell ref="E245:F245"/>
    <mergeCell ref="E234:F234"/>
    <mergeCell ref="E235:F235"/>
    <mergeCell ref="E236:F236"/>
    <mergeCell ref="E237:F237"/>
    <mergeCell ref="E238:F238"/>
    <mergeCell ref="E239:F239"/>
    <mergeCell ref="E228:F228"/>
    <mergeCell ref="E229:F229"/>
    <mergeCell ref="E230:F230"/>
    <mergeCell ref="A350:L350"/>
    <mergeCell ref="K363:L363"/>
    <mergeCell ref="E252:F252"/>
    <mergeCell ref="E253:F253"/>
    <mergeCell ref="E254:F254"/>
    <mergeCell ref="E255:F255"/>
    <mergeCell ref="E256:F256"/>
    <mergeCell ref="E257:F257"/>
    <mergeCell ref="E246:F246"/>
    <mergeCell ref="E247:F247"/>
    <mergeCell ref="E248:F248"/>
    <mergeCell ref="E249:F249"/>
    <mergeCell ref="E250:F250"/>
    <mergeCell ref="E251:F251"/>
    <mergeCell ref="E261:F261"/>
    <mergeCell ref="E262:F262"/>
    <mergeCell ref="E263:F263"/>
    <mergeCell ref="E264:F264"/>
    <mergeCell ref="E265:F265"/>
    <mergeCell ref="E266:F266"/>
    <mergeCell ref="E267:F267"/>
    <mergeCell ref="E268:F268"/>
    <mergeCell ref="E269:F269"/>
    <mergeCell ref="E270:F270"/>
    <mergeCell ref="E231:F231"/>
    <mergeCell ref="E232:F232"/>
    <mergeCell ref="E233:F233"/>
    <mergeCell ref="E222:F222"/>
    <mergeCell ref="E223:F223"/>
    <mergeCell ref="E224:F224"/>
    <mergeCell ref="E225:F225"/>
    <mergeCell ref="E226:F226"/>
    <mergeCell ref="E227:F227"/>
    <mergeCell ref="E216:F216"/>
    <mergeCell ref="E217:F217"/>
    <mergeCell ref="E218:F218"/>
    <mergeCell ref="E219:F219"/>
    <mergeCell ref="E220:F220"/>
    <mergeCell ref="E221:F221"/>
    <mergeCell ref="E210:F210"/>
    <mergeCell ref="E211:F211"/>
    <mergeCell ref="E212:F212"/>
    <mergeCell ref="E213:F213"/>
    <mergeCell ref="E214:F214"/>
    <mergeCell ref="E215:F215"/>
    <mergeCell ref="E204:F204"/>
    <mergeCell ref="E205:F205"/>
    <mergeCell ref="E206:F206"/>
    <mergeCell ref="E207:F207"/>
    <mergeCell ref="E208:F208"/>
    <mergeCell ref="E209:F209"/>
    <mergeCell ref="E198:F198"/>
    <mergeCell ref="E199:F199"/>
    <mergeCell ref="E200:F200"/>
    <mergeCell ref="E201:F201"/>
    <mergeCell ref="E202:F202"/>
    <mergeCell ref="E203:F203"/>
    <mergeCell ref="E192:F192"/>
    <mergeCell ref="E193:F193"/>
    <mergeCell ref="E194:F194"/>
    <mergeCell ref="E195:F195"/>
    <mergeCell ref="E196:F196"/>
    <mergeCell ref="E197:F197"/>
    <mergeCell ref="E186:F186"/>
    <mergeCell ref="E187:F187"/>
    <mergeCell ref="E188:F188"/>
    <mergeCell ref="E189:F189"/>
    <mergeCell ref="E190:F190"/>
    <mergeCell ref="E191:F191"/>
    <mergeCell ref="E180:F180"/>
    <mergeCell ref="E181:F181"/>
    <mergeCell ref="E182:F182"/>
    <mergeCell ref="E183:F183"/>
    <mergeCell ref="E184:F184"/>
    <mergeCell ref="E185:F185"/>
    <mergeCell ref="E174:F174"/>
    <mergeCell ref="E175:F175"/>
    <mergeCell ref="E176:F176"/>
    <mergeCell ref="E177:F177"/>
    <mergeCell ref="E178:F178"/>
    <mergeCell ref="E179:F179"/>
    <mergeCell ref="E168:F168"/>
    <mergeCell ref="E169:F169"/>
    <mergeCell ref="E170:F170"/>
    <mergeCell ref="E171:F171"/>
    <mergeCell ref="E172:F172"/>
    <mergeCell ref="E173:F173"/>
    <mergeCell ref="E162:F162"/>
    <mergeCell ref="E163:F163"/>
    <mergeCell ref="E164:F164"/>
    <mergeCell ref="E165:F165"/>
    <mergeCell ref="E166:F166"/>
    <mergeCell ref="E167:F167"/>
    <mergeCell ref="E156:F156"/>
    <mergeCell ref="E157:F157"/>
    <mergeCell ref="E158:F158"/>
    <mergeCell ref="E159:F159"/>
    <mergeCell ref="E160:F160"/>
    <mergeCell ref="E161:F161"/>
    <mergeCell ref="E150:F150"/>
    <mergeCell ref="E151:F151"/>
    <mergeCell ref="E152:F152"/>
    <mergeCell ref="E153:F153"/>
    <mergeCell ref="E154:F154"/>
    <mergeCell ref="E155:F155"/>
    <mergeCell ref="E144:F144"/>
    <mergeCell ref="E145:F145"/>
    <mergeCell ref="E146:F146"/>
    <mergeCell ref="E147:F147"/>
    <mergeCell ref="E148:F148"/>
    <mergeCell ref="E149:F149"/>
    <mergeCell ref="E138:F138"/>
    <mergeCell ref="E139:F139"/>
    <mergeCell ref="E140:F140"/>
    <mergeCell ref="E141:F141"/>
    <mergeCell ref="E142:F142"/>
    <mergeCell ref="E143:F143"/>
    <mergeCell ref="E132:F132"/>
    <mergeCell ref="E133:F133"/>
    <mergeCell ref="E134:F134"/>
    <mergeCell ref="E135:F135"/>
    <mergeCell ref="E136:F136"/>
    <mergeCell ref="E137:F137"/>
    <mergeCell ref="E126:F126"/>
    <mergeCell ref="E127:F127"/>
    <mergeCell ref="E128:F128"/>
    <mergeCell ref="E129:F129"/>
    <mergeCell ref="E130:F130"/>
    <mergeCell ref="E131:F131"/>
    <mergeCell ref="E114:F114"/>
    <mergeCell ref="E115:F115"/>
    <mergeCell ref="E116:F116"/>
    <mergeCell ref="E117:F117"/>
    <mergeCell ref="E118:F118"/>
    <mergeCell ref="E119:F119"/>
    <mergeCell ref="E108:F108"/>
    <mergeCell ref="E109:F109"/>
    <mergeCell ref="E110:F110"/>
    <mergeCell ref="E111:F111"/>
    <mergeCell ref="E112:F112"/>
    <mergeCell ref="E113:F113"/>
    <mergeCell ref="E102:F102"/>
    <mergeCell ref="E103:F103"/>
    <mergeCell ref="E104:F104"/>
    <mergeCell ref="E105:F105"/>
    <mergeCell ref="E106:F106"/>
    <mergeCell ref="E107:F107"/>
    <mergeCell ref="E96:F96"/>
    <mergeCell ref="E97:F97"/>
    <mergeCell ref="E98:F98"/>
    <mergeCell ref="E99:F99"/>
    <mergeCell ref="E100:F100"/>
    <mergeCell ref="E101:F101"/>
    <mergeCell ref="E90:F90"/>
    <mergeCell ref="E91:F91"/>
    <mergeCell ref="E92:F92"/>
    <mergeCell ref="E93:F93"/>
    <mergeCell ref="E94:F94"/>
    <mergeCell ref="E95:F95"/>
    <mergeCell ref="E84:F84"/>
    <mergeCell ref="E85:F85"/>
    <mergeCell ref="E86:F86"/>
    <mergeCell ref="E87:F87"/>
    <mergeCell ref="E88:F88"/>
    <mergeCell ref="E89:F89"/>
    <mergeCell ref="E78:F78"/>
    <mergeCell ref="E79:F79"/>
    <mergeCell ref="E80:F80"/>
    <mergeCell ref="E81:F81"/>
    <mergeCell ref="E82:F82"/>
    <mergeCell ref="E83:F83"/>
    <mergeCell ref="E72:F72"/>
    <mergeCell ref="E73:F73"/>
    <mergeCell ref="E74:F74"/>
    <mergeCell ref="E75:F75"/>
    <mergeCell ref="E76:F76"/>
    <mergeCell ref="E77:F77"/>
    <mergeCell ref="E66:F66"/>
    <mergeCell ref="E67:F67"/>
    <mergeCell ref="E68:F68"/>
    <mergeCell ref="E69:F69"/>
    <mergeCell ref="E70:F70"/>
    <mergeCell ref="E71:F71"/>
    <mergeCell ref="E60:F60"/>
    <mergeCell ref="E61:F61"/>
    <mergeCell ref="E62:F62"/>
    <mergeCell ref="E63:F63"/>
    <mergeCell ref="E64:F64"/>
    <mergeCell ref="E65:F65"/>
    <mergeCell ref="E54:F54"/>
    <mergeCell ref="E55:F55"/>
    <mergeCell ref="E56:F56"/>
    <mergeCell ref="E57:F57"/>
    <mergeCell ref="E58:F58"/>
    <mergeCell ref="E59:F59"/>
    <mergeCell ref="E48:F48"/>
    <mergeCell ref="E49:F49"/>
    <mergeCell ref="E50:F50"/>
    <mergeCell ref="E51:F51"/>
    <mergeCell ref="E52:F52"/>
    <mergeCell ref="E53:F53"/>
    <mergeCell ref="E42:F42"/>
    <mergeCell ref="E43:F43"/>
    <mergeCell ref="E44:F44"/>
    <mergeCell ref="E45:F45"/>
    <mergeCell ref="E46:F46"/>
    <mergeCell ref="E47:F47"/>
    <mergeCell ref="E36:F36"/>
    <mergeCell ref="E37:F37"/>
    <mergeCell ref="E38:F38"/>
    <mergeCell ref="E39:F39"/>
    <mergeCell ref="E40:F40"/>
    <mergeCell ref="E41:F41"/>
    <mergeCell ref="E30:F30"/>
    <mergeCell ref="E31:F31"/>
    <mergeCell ref="E32:F32"/>
    <mergeCell ref="E33:F33"/>
    <mergeCell ref="E34:F34"/>
    <mergeCell ref="E35:F35"/>
    <mergeCell ref="E24:F24"/>
    <mergeCell ref="E25:F25"/>
    <mergeCell ref="E26:F26"/>
    <mergeCell ref="E27:F27"/>
    <mergeCell ref="E28:F28"/>
    <mergeCell ref="E29:F29"/>
    <mergeCell ref="E18:F18"/>
    <mergeCell ref="E19:F19"/>
    <mergeCell ref="E20:F20"/>
    <mergeCell ref="E21:F21"/>
    <mergeCell ref="E22:F22"/>
    <mergeCell ref="E23:F23"/>
    <mergeCell ref="E17:F17"/>
    <mergeCell ref="E11:F11"/>
    <mergeCell ref="E12:F12"/>
    <mergeCell ref="H12:J12"/>
    <mergeCell ref="H14:J14"/>
    <mergeCell ref="E16:F16"/>
    <mergeCell ref="F4:J4"/>
    <mergeCell ref="F5:J5"/>
    <mergeCell ref="E6:J6"/>
    <mergeCell ref="G7:J7"/>
    <mergeCell ref="G8:J8"/>
    <mergeCell ref="G9:J9"/>
  </mergeCells>
  <printOptions horizontalCentered="1"/>
  <pageMargins left="0.25" right="0.25" top="0.75" bottom="0.75" header="0.3" footer="0.3"/>
  <pageSetup scale="74" fitToHeight="0" orientation="portrait" r:id="rId1"/>
  <headerFooter>
    <oddFooter>&amp;C&amp;P/&amp;N</oddFooter>
  </headerFooter>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5455-127A-44AF-BD00-1B79CD3C6C4B}">
  <sheetPr>
    <tabColor theme="4"/>
  </sheetPr>
  <dimension ref="A1:K65"/>
  <sheetViews>
    <sheetView zoomScale="110" zoomScaleNormal="110" workbookViewId="0">
      <selection activeCell="C17" sqref="C17"/>
    </sheetView>
  </sheetViews>
  <sheetFormatPr baseColWidth="10" defaultColWidth="11.453125" defaultRowHeight="14.5"/>
  <cols>
    <col min="1" max="1" width="7.26953125" customWidth="1"/>
    <col min="2" max="2" width="8.26953125" customWidth="1"/>
    <col min="3" max="3" width="16" customWidth="1"/>
    <col min="4" max="4" width="28.7265625" customWidth="1"/>
    <col min="5" max="5" width="21.453125" customWidth="1"/>
    <col min="6" max="6" width="13.7265625" customWidth="1"/>
    <col min="7" max="7" width="8.453125" customWidth="1"/>
    <col min="8" max="8" width="9.7265625" customWidth="1"/>
    <col min="9" max="9" width="11.1796875" customWidth="1"/>
    <col min="10" max="10" width="1.26953125" customWidth="1"/>
    <col min="11" max="11" width="11" customWidth="1"/>
  </cols>
  <sheetData>
    <row r="1" spans="1:11" ht="18.5">
      <c r="A1" s="1"/>
      <c r="B1" s="2"/>
      <c r="C1" s="2"/>
      <c r="D1" s="2"/>
      <c r="E1" s="2"/>
      <c r="F1" s="2"/>
      <c r="G1" s="2"/>
      <c r="H1" s="2"/>
      <c r="I1" s="2"/>
      <c r="J1" s="4"/>
      <c r="K1" s="4"/>
    </row>
    <row r="2" spans="1:11" ht="15.5">
      <c r="A2" s="5"/>
      <c r="B2" s="5"/>
      <c r="C2" s="5"/>
      <c r="D2" s="5"/>
      <c r="E2" s="5"/>
      <c r="F2" s="5"/>
      <c r="G2" s="5"/>
      <c r="H2" s="5"/>
      <c r="I2" s="5"/>
      <c r="J2" s="5"/>
      <c r="K2" s="5"/>
    </row>
    <row r="3" spans="1:11" ht="15.5">
      <c r="A3" s="7"/>
      <c r="B3" s="7"/>
      <c r="C3" s="7"/>
      <c r="D3" s="7"/>
      <c r="E3" s="7"/>
      <c r="F3" s="7"/>
      <c r="G3" s="7"/>
      <c r="H3" s="7"/>
      <c r="I3" s="7"/>
      <c r="J3" s="4"/>
      <c r="K3" s="4"/>
    </row>
    <row r="4" spans="1:11" ht="18.5">
      <c r="A4" s="9"/>
      <c r="B4" s="9"/>
      <c r="C4" s="9"/>
      <c r="D4" s="9"/>
      <c r="E4" s="82"/>
      <c r="F4" s="169"/>
      <c r="G4" s="169"/>
      <c r="H4" s="169"/>
      <c r="I4" s="169"/>
      <c r="J4" s="4"/>
      <c r="K4" s="11"/>
    </row>
    <row r="5" spans="1:11" ht="18.5">
      <c r="A5" s="12"/>
      <c r="B5" s="13"/>
      <c r="C5" s="14"/>
      <c r="D5" s="15"/>
      <c r="E5" s="83"/>
      <c r="F5" s="170"/>
      <c r="G5" s="170"/>
      <c r="H5" s="170"/>
      <c r="I5" s="170"/>
      <c r="J5" s="4"/>
      <c r="K5" s="13"/>
    </row>
    <row r="6" spans="1:11" ht="22.5">
      <c r="A6" s="4"/>
      <c r="B6" s="4"/>
      <c r="C6" s="4"/>
      <c r="D6" s="4"/>
      <c r="E6" s="171" t="s">
        <v>1421</v>
      </c>
      <c r="F6" s="171"/>
      <c r="G6" s="171"/>
      <c r="H6" s="171"/>
      <c r="I6" s="171"/>
      <c r="J6" s="4"/>
      <c r="K6" s="4"/>
    </row>
    <row r="7" spans="1:11" ht="19.5">
      <c r="A7" s="4"/>
      <c r="B7" s="4"/>
      <c r="C7" s="4"/>
      <c r="D7" s="4"/>
      <c r="E7" s="82"/>
      <c r="F7" s="82"/>
      <c r="G7" s="172"/>
      <c r="H7" s="172"/>
      <c r="I7" s="172"/>
      <c r="J7" s="4"/>
      <c r="K7" s="4"/>
    </row>
    <row r="8" spans="1:11" ht="18.5">
      <c r="A8" s="4"/>
      <c r="B8" s="4"/>
      <c r="C8" s="4"/>
      <c r="D8" s="4"/>
      <c r="E8" s="84"/>
      <c r="F8" s="85"/>
      <c r="G8" s="173"/>
      <c r="H8" s="173"/>
      <c r="I8" s="173"/>
      <c r="J8" s="4"/>
      <c r="K8" s="4"/>
    </row>
    <row r="9" spans="1:11" ht="18.5">
      <c r="A9" s="4"/>
      <c r="B9" s="4"/>
      <c r="C9" s="4"/>
      <c r="D9" s="4"/>
      <c r="E9" s="85"/>
      <c r="F9" s="85"/>
      <c r="G9" s="174"/>
      <c r="H9" s="174"/>
      <c r="I9" s="174"/>
      <c r="J9" s="4"/>
      <c r="K9" s="20"/>
    </row>
    <row r="10" spans="1:11">
      <c r="A10" s="4"/>
      <c r="B10" s="4"/>
      <c r="C10" s="4"/>
      <c r="D10" s="4"/>
      <c r="E10" s="4"/>
      <c r="F10" s="4"/>
      <c r="G10" s="4"/>
      <c r="H10" s="4"/>
      <c r="I10" s="21"/>
      <c r="J10" s="4"/>
      <c r="K10" s="4"/>
    </row>
    <row r="11" spans="1:11">
      <c r="A11" s="22"/>
      <c r="B11" s="22"/>
      <c r="C11" s="22"/>
      <c r="D11" s="22"/>
      <c r="E11" s="196"/>
      <c r="F11" s="196"/>
      <c r="G11" s="13"/>
      <c r="H11" s="4"/>
      <c r="I11" s="4"/>
      <c r="J11" s="4"/>
      <c r="K11" s="4"/>
    </row>
    <row r="12" spans="1:11">
      <c r="A12" s="22"/>
      <c r="B12" s="22"/>
      <c r="C12" s="22"/>
      <c r="D12" s="22"/>
      <c r="E12" s="196"/>
      <c r="F12" s="196"/>
      <c r="G12" s="23"/>
      <c r="H12" s="167"/>
      <c r="I12" s="167"/>
      <c r="J12" s="24"/>
      <c r="K12" s="24"/>
    </row>
    <row r="13" spans="1:11">
      <c r="A13" s="22"/>
      <c r="B13" s="22"/>
      <c r="C13" s="22"/>
      <c r="D13" s="22"/>
      <c r="E13" s="25"/>
      <c r="F13" s="25"/>
      <c r="G13" s="25"/>
      <c r="H13" s="25"/>
      <c r="I13" s="25"/>
      <c r="J13" s="4"/>
      <c r="K13" s="4"/>
    </row>
    <row r="14" spans="1:11">
      <c r="A14" s="22"/>
      <c r="B14" s="22"/>
      <c r="C14" s="22"/>
      <c r="D14" s="22"/>
      <c r="E14" s="26"/>
      <c r="F14" s="27"/>
      <c r="G14" s="28"/>
      <c r="H14" s="168"/>
      <c r="I14" s="168"/>
      <c r="J14" s="4"/>
      <c r="K14" s="4"/>
    </row>
    <row r="15" spans="1:11">
      <c r="A15" s="25"/>
      <c r="B15" s="25"/>
      <c r="C15" s="25"/>
      <c r="D15" s="25"/>
      <c r="E15" s="25"/>
      <c r="F15" s="25"/>
      <c r="G15" s="25"/>
      <c r="H15" s="25"/>
      <c r="I15" s="25"/>
      <c r="J15" s="4"/>
      <c r="K15" s="4"/>
    </row>
    <row r="16" spans="1:11" ht="21">
      <c r="A16" s="125" t="s">
        <v>0</v>
      </c>
      <c r="B16" s="125" t="s">
        <v>1</v>
      </c>
      <c r="C16" s="125" t="s">
        <v>2</v>
      </c>
      <c r="D16" s="126" t="s">
        <v>17</v>
      </c>
      <c r="E16" s="200" t="s">
        <v>18</v>
      </c>
      <c r="F16" s="201"/>
      <c r="G16" s="125" t="s">
        <v>19</v>
      </c>
      <c r="H16" s="127" t="s">
        <v>4</v>
      </c>
      <c r="I16" s="127" t="s">
        <v>5</v>
      </c>
      <c r="J16" s="32"/>
      <c r="K16" s="127" t="s">
        <v>6</v>
      </c>
    </row>
    <row r="17" spans="1:11" ht="183" customHeight="1">
      <c r="A17" s="76">
        <v>1</v>
      </c>
      <c r="B17" s="77">
        <v>1</v>
      </c>
      <c r="C17" s="128" t="s">
        <v>1422</v>
      </c>
      <c r="D17" s="114"/>
      <c r="E17" s="177" t="s">
        <v>1423</v>
      </c>
      <c r="F17" s="177"/>
      <c r="G17" s="78" t="s">
        <v>1424</v>
      </c>
      <c r="H17" s="79"/>
      <c r="I17" s="112">
        <v>2054</v>
      </c>
      <c r="J17" s="80"/>
      <c r="K17" s="106">
        <f t="shared" ref="K17" si="0">I17*1.8</f>
        <v>3697.2000000000003</v>
      </c>
    </row>
    <row r="18" spans="1:11" ht="183" customHeight="1">
      <c r="A18" s="76">
        <v>2</v>
      </c>
      <c r="B18" s="77">
        <v>1</v>
      </c>
      <c r="C18" s="128" t="s">
        <v>1425</v>
      </c>
      <c r="D18" s="114"/>
      <c r="E18" s="177" t="s">
        <v>1426</v>
      </c>
      <c r="F18" s="177"/>
      <c r="G18" s="78" t="s">
        <v>1427</v>
      </c>
      <c r="H18" s="79"/>
      <c r="I18" s="112">
        <v>1970</v>
      </c>
      <c r="J18" s="80"/>
      <c r="K18" s="106">
        <f t="shared" ref="K18" si="1">I18*1.8</f>
        <v>3546</v>
      </c>
    </row>
    <row r="19" spans="1:11" ht="183" customHeight="1">
      <c r="A19" s="76">
        <v>3</v>
      </c>
      <c r="B19" s="77">
        <v>1</v>
      </c>
      <c r="C19" s="128" t="s">
        <v>1428</v>
      </c>
      <c r="D19" s="114"/>
      <c r="E19" s="177" t="s">
        <v>1429</v>
      </c>
      <c r="F19" s="177"/>
      <c r="G19" s="78" t="s">
        <v>1430</v>
      </c>
      <c r="H19" s="79"/>
      <c r="I19" s="132">
        <v>1485</v>
      </c>
      <c r="J19" s="80"/>
      <c r="K19" s="106">
        <f t="shared" ref="K19" si="2">I19*1.8</f>
        <v>2673</v>
      </c>
    </row>
    <row r="20" spans="1:11" ht="183" customHeight="1">
      <c r="A20" s="76">
        <v>4</v>
      </c>
      <c r="B20" s="77">
        <v>1</v>
      </c>
      <c r="C20" s="128" t="s">
        <v>1431</v>
      </c>
      <c r="D20" s="114"/>
      <c r="E20" s="177" t="s">
        <v>1432</v>
      </c>
      <c r="F20" s="177"/>
      <c r="G20" s="78" t="s">
        <v>1433</v>
      </c>
      <c r="H20" s="79"/>
      <c r="I20" s="112">
        <v>2844</v>
      </c>
      <c r="J20" s="80"/>
      <c r="K20" s="106">
        <f t="shared" ref="K20" si="3">I20*1.8</f>
        <v>5119.2</v>
      </c>
    </row>
    <row r="21" spans="1:11" ht="183" customHeight="1">
      <c r="A21" s="76">
        <v>5</v>
      </c>
      <c r="B21" s="77">
        <v>1</v>
      </c>
      <c r="C21" s="128" t="s">
        <v>1434</v>
      </c>
      <c r="D21" s="114"/>
      <c r="E21" s="177" t="s">
        <v>1435</v>
      </c>
      <c r="F21" s="177"/>
      <c r="G21" s="78" t="s">
        <v>1436</v>
      </c>
      <c r="H21" s="79"/>
      <c r="I21" s="112">
        <v>1427</v>
      </c>
      <c r="J21" s="80"/>
      <c r="K21" s="106">
        <f t="shared" ref="K21" si="4">I21*1.8</f>
        <v>2568.6</v>
      </c>
    </row>
    <row r="22" spans="1:11" ht="183" customHeight="1">
      <c r="A22" s="76">
        <v>6</v>
      </c>
      <c r="B22" s="77">
        <v>1</v>
      </c>
      <c r="C22" s="128" t="s">
        <v>1437</v>
      </c>
      <c r="D22" s="114"/>
      <c r="E22" s="177" t="s">
        <v>1438</v>
      </c>
      <c r="F22" s="177"/>
      <c r="G22" s="78" t="s">
        <v>1436</v>
      </c>
      <c r="H22" s="79"/>
      <c r="I22" s="112">
        <v>1427</v>
      </c>
      <c r="J22" s="80"/>
      <c r="K22" s="106">
        <f t="shared" ref="K22" si="5">I22*1.8</f>
        <v>2568.6</v>
      </c>
    </row>
    <row r="23" spans="1:11" ht="183" customHeight="1">
      <c r="A23" s="76">
        <v>7</v>
      </c>
      <c r="B23" s="77">
        <v>1</v>
      </c>
      <c r="C23" s="128" t="s">
        <v>1439</v>
      </c>
      <c r="D23" s="114"/>
      <c r="E23" s="177" t="s">
        <v>1440</v>
      </c>
      <c r="F23" s="177"/>
      <c r="G23" s="78" t="s">
        <v>1436</v>
      </c>
      <c r="H23" s="79"/>
      <c r="I23" s="112">
        <v>1391</v>
      </c>
      <c r="J23" s="80"/>
      <c r="K23" s="106">
        <f t="shared" ref="K23" si="6">I23*1.8</f>
        <v>2503.8000000000002</v>
      </c>
    </row>
    <row r="24" spans="1:11" ht="183" customHeight="1">
      <c r="A24" s="76">
        <v>8</v>
      </c>
      <c r="B24" s="77">
        <v>1</v>
      </c>
      <c r="C24" s="128" t="s">
        <v>1441</v>
      </c>
      <c r="D24" s="114"/>
      <c r="E24" s="177" t="s">
        <v>1442</v>
      </c>
      <c r="F24" s="177"/>
      <c r="G24" s="78" t="s">
        <v>1443</v>
      </c>
      <c r="H24" s="79"/>
      <c r="I24" s="131">
        <v>3510</v>
      </c>
      <c r="J24" s="80"/>
      <c r="K24" s="106">
        <f t="shared" ref="K24" si="7">I24*1.8</f>
        <v>6318</v>
      </c>
    </row>
    <row r="25" spans="1:11" ht="183" customHeight="1">
      <c r="A25" s="76">
        <v>9</v>
      </c>
      <c r="B25" s="77">
        <v>1</v>
      </c>
      <c r="C25" s="128" t="s">
        <v>1444</v>
      </c>
      <c r="D25" s="114"/>
      <c r="E25" s="177" t="s">
        <v>1442</v>
      </c>
      <c r="F25" s="177"/>
      <c r="G25" s="78" t="s">
        <v>1443</v>
      </c>
      <c r="H25" s="79"/>
      <c r="I25" s="112">
        <v>3881</v>
      </c>
      <c r="J25" s="80"/>
      <c r="K25" s="106">
        <f t="shared" ref="K25" si="8">I25*1.8</f>
        <v>6985.8</v>
      </c>
    </row>
    <row r="26" spans="1:11" ht="183" customHeight="1">
      <c r="A26" s="76">
        <v>10</v>
      </c>
      <c r="B26" s="77">
        <v>1</v>
      </c>
      <c r="C26" s="128" t="s">
        <v>1445</v>
      </c>
      <c r="D26" s="114"/>
      <c r="E26" s="177" t="s">
        <v>1446</v>
      </c>
      <c r="F26" s="177"/>
      <c r="G26" s="78" t="s">
        <v>1447</v>
      </c>
      <c r="H26" s="79"/>
      <c r="I26" s="112">
        <v>1924</v>
      </c>
      <c r="J26" s="80"/>
      <c r="K26" s="106">
        <f t="shared" ref="K26" si="9">I26*1.8</f>
        <v>3463.2000000000003</v>
      </c>
    </row>
    <row r="27" spans="1:11" ht="183" customHeight="1">
      <c r="A27" s="76">
        <v>11</v>
      </c>
      <c r="B27" s="77">
        <v>1</v>
      </c>
      <c r="C27" s="128" t="s">
        <v>1448</v>
      </c>
      <c r="D27" s="114"/>
      <c r="E27" s="202" t="s">
        <v>1449</v>
      </c>
      <c r="F27" s="203"/>
      <c r="G27" s="78" t="s">
        <v>1450</v>
      </c>
      <c r="H27" s="79"/>
      <c r="I27" s="79" t="s">
        <v>1451</v>
      </c>
      <c r="J27" s="80"/>
      <c r="K27" s="106">
        <v>0</v>
      </c>
    </row>
    <row r="28" spans="1:11" ht="183" customHeight="1">
      <c r="A28" s="76">
        <v>12</v>
      </c>
      <c r="B28" s="77">
        <v>1</v>
      </c>
      <c r="C28" s="128" t="s">
        <v>1452</v>
      </c>
      <c r="D28" s="114"/>
      <c r="E28" s="177" t="s">
        <v>1449</v>
      </c>
      <c r="F28" s="177"/>
      <c r="G28" s="78" t="s">
        <v>1450</v>
      </c>
      <c r="H28" s="79"/>
      <c r="I28" s="112">
        <v>2015</v>
      </c>
      <c r="J28" s="80"/>
      <c r="K28" s="106">
        <f t="shared" ref="K28" si="10">I28*1.8</f>
        <v>3627</v>
      </c>
    </row>
    <row r="29" spans="1:11" ht="183" customHeight="1">
      <c r="A29" s="76">
        <v>13</v>
      </c>
      <c r="B29" s="77">
        <v>1</v>
      </c>
      <c r="C29" s="128" t="s">
        <v>1453</v>
      </c>
      <c r="D29" s="114"/>
      <c r="E29" s="177" t="s">
        <v>1454</v>
      </c>
      <c r="F29" s="177"/>
      <c r="G29" s="78" t="s">
        <v>1455</v>
      </c>
      <c r="H29" s="79"/>
      <c r="I29" s="112">
        <v>4154</v>
      </c>
      <c r="J29" s="80"/>
      <c r="K29" s="106">
        <f t="shared" ref="K29" si="11">I29*1.8</f>
        <v>7477.2</v>
      </c>
    </row>
    <row r="30" spans="1:11" ht="183" customHeight="1">
      <c r="A30" s="76">
        <v>14</v>
      </c>
      <c r="B30" s="77">
        <v>1</v>
      </c>
      <c r="C30" s="128" t="s">
        <v>1456</v>
      </c>
      <c r="D30" s="114"/>
      <c r="E30" s="177" t="s">
        <v>1457</v>
      </c>
      <c r="F30" s="177"/>
      <c r="G30" s="78" t="s">
        <v>1458</v>
      </c>
      <c r="H30" s="79"/>
      <c r="I30" s="112">
        <v>2704</v>
      </c>
      <c r="J30" s="80"/>
      <c r="K30" s="106">
        <f t="shared" ref="K30" si="12">I30*1.8</f>
        <v>4867.2</v>
      </c>
    </row>
    <row r="31" spans="1:11" ht="183" customHeight="1">
      <c r="A31" s="76">
        <v>15</v>
      </c>
      <c r="B31" s="77">
        <v>1</v>
      </c>
      <c r="C31" s="128" t="s">
        <v>1459</v>
      </c>
      <c r="D31" s="114"/>
      <c r="E31" s="177" t="s">
        <v>1460</v>
      </c>
      <c r="F31" s="177"/>
      <c r="G31" s="78" t="s">
        <v>1461</v>
      </c>
      <c r="H31" s="79"/>
      <c r="I31" s="112">
        <v>1619</v>
      </c>
      <c r="J31" s="80"/>
      <c r="K31" s="106">
        <f t="shared" ref="K31" si="13">I31*1.8</f>
        <v>2914.2000000000003</v>
      </c>
    </row>
    <row r="32" spans="1:11" ht="183" customHeight="1">
      <c r="A32" s="76">
        <v>16</v>
      </c>
      <c r="B32" s="77">
        <v>1</v>
      </c>
      <c r="C32" s="128" t="s">
        <v>1462</v>
      </c>
      <c r="D32" s="114"/>
      <c r="E32" s="177" t="s">
        <v>1463</v>
      </c>
      <c r="F32" s="177"/>
      <c r="G32" s="78" t="s">
        <v>1464</v>
      </c>
      <c r="H32" s="79"/>
      <c r="I32" s="112">
        <v>3052</v>
      </c>
      <c r="J32" s="80"/>
      <c r="K32" s="106">
        <f t="shared" ref="K32" si="14">I32*1.8</f>
        <v>5493.6</v>
      </c>
    </row>
    <row r="33" spans="1:11" ht="183" customHeight="1">
      <c r="A33" s="76">
        <v>17</v>
      </c>
      <c r="B33" s="77">
        <v>1</v>
      </c>
      <c r="C33" s="128" t="s">
        <v>1465</v>
      </c>
      <c r="D33" s="114"/>
      <c r="E33" s="177" t="s">
        <v>1466</v>
      </c>
      <c r="F33" s="177"/>
      <c r="G33" s="78" t="s">
        <v>1467</v>
      </c>
      <c r="H33" s="79"/>
      <c r="I33" s="112">
        <v>1557</v>
      </c>
      <c r="J33" s="80"/>
      <c r="K33" s="106">
        <f t="shared" ref="K33" si="15">I33*1.8</f>
        <v>2802.6</v>
      </c>
    </row>
    <row r="34" spans="1:11" ht="183" customHeight="1">
      <c r="A34" s="76">
        <v>18</v>
      </c>
      <c r="B34" s="77">
        <v>1</v>
      </c>
      <c r="C34" s="128" t="s">
        <v>1468</v>
      </c>
      <c r="D34" s="114"/>
      <c r="E34" s="177" t="s">
        <v>1469</v>
      </c>
      <c r="F34" s="177"/>
      <c r="G34" s="78" t="s">
        <v>1470</v>
      </c>
      <c r="H34" s="79"/>
      <c r="I34" s="112">
        <v>1641</v>
      </c>
      <c r="J34" s="80"/>
      <c r="K34" s="106">
        <f t="shared" ref="K34" si="16">I34*1.8</f>
        <v>2953.8</v>
      </c>
    </row>
    <row r="35" spans="1:11" ht="183" customHeight="1">
      <c r="A35" s="76">
        <v>19</v>
      </c>
      <c r="B35" s="77">
        <v>1</v>
      </c>
      <c r="C35" s="128" t="s">
        <v>1471</v>
      </c>
      <c r="D35" s="114"/>
      <c r="E35" s="177" t="s">
        <v>1472</v>
      </c>
      <c r="F35" s="177"/>
      <c r="G35" s="78" t="s">
        <v>1473</v>
      </c>
      <c r="H35" s="79" t="s">
        <v>1474</v>
      </c>
      <c r="I35" s="79" t="s">
        <v>1451</v>
      </c>
      <c r="J35" s="80"/>
      <c r="K35" s="106">
        <v>0</v>
      </c>
    </row>
    <row r="36" spans="1:11" ht="183" customHeight="1">
      <c r="A36" s="76">
        <v>20</v>
      </c>
      <c r="B36" s="77">
        <v>1</v>
      </c>
      <c r="C36" s="128" t="s">
        <v>1475</v>
      </c>
      <c r="D36" s="114"/>
      <c r="E36" s="177" t="s">
        <v>1476</v>
      </c>
      <c r="F36" s="177"/>
      <c r="G36" s="78" t="s">
        <v>1477</v>
      </c>
      <c r="H36" s="79" t="s">
        <v>1478</v>
      </c>
      <c r="I36" s="112">
        <v>2158</v>
      </c>
      <c r="J36" s="80"/>
      <c r="K36" s="106">
        <f t="shared" ref="K36" si="17">I36*1.8</f>
        <v>3884.4</v>
      </c>
    </row>
    <row r="37" spans="1:11" ht="183" customHeight="1">
      <c r="A37" s="76">
        <v>21</v>
      </c>
      <c r="B37" s="77">
        <v>1</v>
      </c>
      <c r="C37" s="128" t="s">
        <v>1479</v>
      </c>
      <c r="D37" s="114"/>
      <c r="E37" s="177" t="s">
        <v>1476</v>
      </c>
      <c r="F37" s="177"/>
      <c r="G37" s="78" t="s">
        <v>1480</v>
      </c>
      <c r="H37" s="79" t="s">
        <v>1478</v>
      </c>
      <c r="I37" s="112">
        <v>2158</v>
      </c>
      <c r="J37" s="80"/>
      <c r="K37" s="106">
        <f t="shared" ref="K37" si="18">I37*1.8</f>
        <v>3884.4</v>
      </c>
    </row>
    <row r="38" spans="1:11" ht="183" customHeight="1">
      <c r="A38" s="76">
        <v>22</v>
      </c>
      <c r="B38" s="77">
        <v>1</v>
      </c>
      <c r="C38" s="128" t="s">
        <v>1481</v>
      </c>
      <c r="D38" s="114"/>
      <c r="E38" s="177" t="s">
        <v>1482</v>
      </c>
      <c r="F38" s="177"/>
      <c r="G38" s="78" t="s">
        <v>1483</v>
      </c>
      <c r="H38" s="79" t="s">
        <v>1478</v>
      </c>
      <c r="I38" s="112">
        <v>2028</v>
      </c>
      <c r="J38" s="80"/>
      <c r="K38" s="106">
        <f t="shared" ref="K38" si="19">I38*1.8</f>
        <v>3650.4</v>
      </c>
    </row>
    <row r="39" spans="1:11" ht="183" customHeight="1">
      <c r="A39" s="76">
        <v>23</v>
      </c>
      <c r="B39" s="77">
        <v>1</v>
      </c>
      <c r="C39" s="128" t="s">
        <v>1484</v>
      </c>
      <c r="D39" s="114"/>
      <c r="E39" s="177" t="s">
        <v>1476</v>
      </c>
      <c r="F39" s="177"/>
      <c r="G39" s="78" t="s">
        <v>1485</v>
      </c>
      <c r="H39" s="79" t="s">
        <v>1486</v>
      </c>
      <c r="I39" s="112">
        <v>2028</v>
      </c>
      <c r="J39" s="80"/>
      <c r="K39" s="106">
        <f t="shared" ref="K39" si="20">I39*1.8</f>
        <v>3650.4</v>
      </c>
    </row>
    <row r="40" spans="1:11" ht="183" customHeight="1">
      <c r="A40" s="76">
        <v>24</v>
      </c>
      <c r="B40" s="77">
        <v>1</v>
      </c>
      <c r="C40" s="128" t="s">
        <v>1487</v>
      </c>
      <c r="D40" s="114"/>
      <c r="E40" s="177" t="s">
        <v>1488</v>
      </c>
      <c r="F40" s="177"/>
      <c r="G40" s="78" t="s">
        <v>1489</v>
      </c>
      <c r="H40" s="79" t="s">
        <v>790</v>
      </c>
      <c r="I40" s="112">
        <v>1593</v>
      </c>
      <c r="J40" s="80"/>
      <c r="K40" s="106">
        <f t="shared" ref="K40" si="21">I40*1.8</f>
        <v>2867.4</v>
      </c>
    </row>
    <row r="41" spans="1:11" ht="183" customHeight="1">
      <c r="A41" s="76">
        <v>25</v>
      </c>
      <c r="B41" s="77">
        <v>1</v>
      </c>
      <c r="C41" s="128" t="s">
        <v>1490</v>
      </c>
      <c r="D41" s="114"/>
      <c r="E41" s="177" t="s">
        <v>1488</v>
      </c>
      <c r="F41" s="177"/>
      <c r="G41" s="78" t="s">
        <v>1491</v>
      </c>
      <c r="H41" s="79" t="s">
        <v>790</v>
      </c>
      <c r="I41" s="112">
        <v>1463</v>
      </c>
      <c r="J41" s="80"/>
      <c r="K41" s="106">
        <f t="shared" ref="K41" si="22">I41*1.8</f>
        <v>2633.4</v>
      </c>
    </row>
    <row r="42" spans="1:11" ht="183" customHeight="1">
      <c r="A42" s="76">
        <v>26</v>
      </c>
      <c r="B42" s="77">
        <v>1</v>
      </c>
      <c r="C42" s="128" t="s">
        <v>1492</v>
      </c>
      <c r="D42" s="114"/>
      <c r="E42" s="177" t="s">
        <v>1493</v>
      </c>
      <c r="F42" s="177"/>
      <c r="G42" s="78" t="s">
        <v>1494</v>
      </c>
      <c r="H42" s="79" t="s">
        <v>1495</v>
      </c>
      <c r="I42" s="112">
        <v>3114</v>
      </c>
      <c r="J42" s="80"/>
      <c r="K42" s="106">
        <f t="shared" ref="K42" si="23">I42*1.8</f>
        <v>5605.2</v>
      </c>
    </row>
    <row r="43" spans="1:11" ht="183" customHeight="1">
      <c r="A43" s="76">
        <v>27</v>
      </c>
      <c r="B43" s="77">
        <v>1</v>
      </c>
      <c r="C43" s="128" t="s">
        <v>1496</v>
      </c>
      <c r="D43" s="114"/>
      <c r="E43" s="177" t="s">
        <v>1497</v>
      </c>
      <c r="F43" s="177"/>
      <c r="G43" s="78" t="s">
        <v>1498</v>
      </c>
      <c r="H43" s="79" t="s">
        <v>1495</v>
      </c>
      <c r="I43" s="112">
        <v>2906</v>
      </c>
      <c r="J43" s="80"/>
      <c r="K43" s="106">
        <f t="shared" ref="K43" si="24">I43*1.8</f>
        <v>5230.8</v>
      </c>
    </row>
    <row r="44" spans="1:11" ht="183" customHeight="1">
      <c r="A44" s="76">
        <v>28</v>
      </c>
      <c r="B44" s="77">
        <v>1</v>
      </c>
      <c r="C44" s="128" t="s">
        <v>1499</v>
      </c>
      <c r="D44" s="114"/>
      <c r="E44" s="177" t="s">
        <v>1500</v>
      </c>
      <c r="F44" s="177"/>
      <c r="G44" s="78" t="s">
        <v>1501</v>
      </c>
      <c r="H44" s="79" t="s">
        <v>1502</v>
      </c>
      <c r="I44" s="112">
        <v>2184</v>
      </c>
      <c r="J44" s="80"/>
      <c r="K44" s="106">
        <f t="shared" ref="K44" si="25">I44*1.8</f>
        <v>3931.2000000000003</v>
      </c>
    </row>
    <row r="45" spans="1:11" ht="183" customHeight="1">
      <c r="A45" s="76">
        <v>29</v>
      </c>
      <c r="B45" s="77">
        <v>1</v>
      </c>
      <c r="C45" s="128" t="s">
        <v>1503</v>
      </c>
      <c r="D45" s="114"/>
      <c r="E45" s="177" t="s">
        <v>1504</v>
      </c>
      <c r="F45" s="177"/>
      <c r="G45" s="78" t="s">
        <v>1505</v>
      </c>
      <c r="H45" s="79" t="s">
        <v>790</v>
      </c>
      <c r="I45" s="112">
        <v>1960</v>
      </c>
      <c r="J45" s="80"/>
      <c r="K45" s="106">
        <f t="shared" ref="K45" si="26">I45*1.8</f>
        <v>3528</v>
      </c>
    </row>
    <row r="46" spans="1:11" ht="183" customHeight="1">
      <c r="A46" s="76">
        <v>30</v>
      </c>
      <c r="B46" s="77">
        <v>1</v>
      </c>
      <c r="C46" s="128" t="s">
        <v>1506</v>
      </c>
      <c r="D46" s="114"/>
      <c r="E46" s="177" t="s">
        <v>1507</v>
      </c>
      <c r="F46" s="177"/>
      <c r="G46" s="78" t="s">
        <v>1508</v>
      </c>
      <c r="H46" s="79" t="s">
        <v>790</v>
      </c>
      <c r="I46" s="112">
        <v>1752</v>
      </c>
      <c r="J46" s="80"/>
      <c r="K46" s="106">
        <f t="shared" ref="K46" si="27">I46*1.8</f>
        <v>3153.6</v>
      </c>
    </row>
    <row r="47" spans="1:11" ht="183" customHeight="1">
      <c r="A47" s="76">
        <v>31</v>
      </c>
      <c r="B47" s="77">
        <v>1</v>
      </c>
      <c r="C47" s="128" t="s">
        <v>1509</v>
      </c>
      <c r="D47" s="114"/>
      <c r="E47" s="177" t="s">
        <v>1510</v>
      </c>
      <c r="F47" s="177"/>
      <c r="G47" s="78" t="s">
        <v>1511</v>
      </c>
      <c r="H47" s="79" t="s">
        <v>1512</v>
      </c>
      <c r="I47" s="112">
        <v>2977</v>
      </c>
      <c r="J47" s="80"/>
      <c r="K47" s="106">
        <f t="shared" ref="K47" si="28">I47*1.8</f>
        <v>5358.6</v>
      </c>
    </row>
    <row r="48" spans="1:11" ht="186.75" customHeight="1">
      <c r="A48" s="76">
        <v>32</v>
      </c>
      <c r="B48" s="77">
        <v>1</v>
      </c>
      <c r="C48" s="128" t="s">
        <v>1513</v>
      </c>
      <c r="D48" s="114"/>
      <c r="E48" s="177" t="s">
        <v>1514</v>
      </c>
      <c r="F48" s="177"/>
      <c r="G48" s="78" t="s">
        <v>1515</v>
      </c>
      <c r="H48" s="79" t="s">
        <v>1512</v>
      </c>
      <c r="I48" s="112">
        <v>2958</v>
      </c>
      <c r="J48" s="80"/>
      <c r="K48" s="106">
        <f t="shared" ref="K48" si="29">I48*1.8</f>
        <v>5324.4000000000005</v>
      </c>
    </row>
    <row r="49" spans="1:11" ht="183" customHeight="1">
      <c r="A49" s="76">
        <v>33</v>
      </c>
      <c r="B49" s="77">
        <v>1</v>
      </c>
      <c r="C49" s="128" t="s">
        <v>1516</v>
      </c>
      <c r="D49" s="114"/>
      <c r="E49" s="177" t="s">
        <v>1517</v>
      </c>
      <c r="F49" s="177"/>
      <c r="G49" s="78" t="s">
        <v>1518</v>
      </c>
      <c r="H49" s="79" t="s">
        <v>1512</v>
      </c>
      <c r="I49" s="112">
        <v>2828</v>
      </c>
      <c r="J49" s="80"/>
      <c r="K49" s="106">
        <f t="shared" ref="K49" si="30">I49*1.8</f>
        <v>5090.4000000000005</v>
      </c>
    </row>
    <row r="50" spans="1:11" ht="183" customHeight="1">
      <c r="A50" s="76">
        <v>34</v>
      </c>
      <c r="B50" s="77">
        <v>1</v>
      </c>
      <c r="C50" s="128" t="s">
        <v>1519</v>
      </c>
      <c r="D50" s="114"/>
      <c r="E50" s="177" t="s">
        <v>1520</v>
      </c>
      <c r="F50" s="177"/>
      <c r="G50" s="78" t="s">
        <v>1521</v>
      </c>
      <c r="H50" s="79" t="s">
        <v>1522</v>
      </c>
      <c r="I50" s="112">
        <v>2009</v>
      </c>
      <c r="J50" s="80"/>
      <c r="K50" s="106">
        <f t="shared" ref="K50" si="31">I50*1.8</f>
        <v>3616.2000000000003</v>
      </c>
    </row>
    <row r="51" spans="1:11" ht="183" customHeight="1">
      <c r="A51" s="76">
        <v>35</v>
      </c>
      <c r="B51" s="77">
        <v>1</v>
      </c>
      <c r="C51" s="128" t="s">
        <v>1523</v>
      </c>
      <c r="D51" s="114"/>
      <c r="E51" s="177" t="s">
        <v>1524</v>
      </c>
      <c r="F51" s="177"/>
      <c r="G51" s="78" t="s">
        <v>1525</v>
      </c>
      <c r="H51" s="79" t="s">
        <v>1526</v>
      </c>
      <c r="I51" s="112">
        <v>4176</v>
      </c>
      <c r="J51" s="80"/>
      <c r="K51" s="106">
        <f t="shared" ref="K51" si="32">I51*1.8</f>
        <v>7516.8</v>
      </c>
    </row>
    <row r="52" spans="1:11" ht="183" customHeight="1">
      <c r="A52" s="76">
        <v>36</v>
      </c>
      <c r="B52" s="77">
        <v>1</v>
      </c>
      <c r="C52" s="128" t="s">
        <v>1527</v>
      </c>
      <c r="D52" s="114"/>
      <c r="E52" s="177" t="s">
        <v>1528</v>
      </c>
      <c r="F52" s="177"/>
      <c r="G52" s="78" t="s">
        <v>1529</v>
      </c>
      <c r="H52" s="79" t="s">
        <v>1530</v>
      </c>
      <c r="I52" s="112">
        <v>3679</v>
      </c>
      <c r="J52" s="80"/>
      <c r="K52" s="106">
        <f t="shared" ref="K52" si="33">I52*1.8</f>
        <v>6622.2</v>
      </c>
    </row>
    <row r="53" spans="1:11" ht="183" customHeight="1">
      <c r="A53" s="76">
        <v>37</v>
      </c>
      <c r="B53" s="77">
        <v>1</v>
      </c>
      <c r="C53" s="128" t="s">
        <v>1531</v>
      </c>
      <c r="D53" s="114"/>
      <c r="E53" s="177" t="s">
        <v>1532</v>
      </c>
      <c r="F53" s="177"/>
      <c r="G53" s="78" t="s">
        <v>1533</v>
      </c>
      <c r="H53" s="79" t="s">
        <v>1534</v>
      </c>
      <c r="I53" s="112">
        <v>4501</v>
      </c>
      <c r="J53" s="80"/>
      <c r="K53" s="106">
        <f t="shared" ref="K53" si="34">I53*1.8</f>
        <v>8101.8</v>
      </c>
    </row>
    <row r="54" spans="1:11" ht="183" customHeight="1">
      <c r="A54" s="76">
        <v>38</v>
      </c>
      <c r="B54" s="77">
        <v>1</v>
      </c>
      <c r="C54" s="128" t="s">
        <v>1535</v>
      </c>
      <c r="D54" s="114"/>
      <c r="E54" s="177" t="s">
        <v>1536</v>
      </c>
      <c r="F54" s="177"/>
      <c r="G54" s="78" t="s">
        <v>1537</v>
      </c>
      <c r="H54" s="79" t="s">
        <v>1538</v>
      </c>
      <c r="I54" s="112">
        <v>2490</v>
      </c>
      <c r="J54" s="80"/>
      <c r="K54" s="106">
        <f t="shared" ref="K54" si="35">I54*1.8</f>
        <v>4482</v>
      </c>
    </row>
    <row r="55" spans="1:11" ht="183" customHeight="1">
      <c r="A55" s="76">
        <v>39</v>
      </c>
      <c r="B55" s="77">
        <v>1</v>
      </c>
      <c r="C55" s="128" t="s">
        <v>1539</v>
      </c>
      <c r="D55" s="114"/>
      <c r="E55" s="177" t="s">
        <v>1540</v>
      </c>
      <c r="F55" s="177"/>
      <c r="G55" s="78" t="s">
        <v>1541</v>
      </c>
      <c r="H55" s="79" t="s">
        <v>1538</v>
      </c>
      <c r="I55" s="112">
        <v>2184</v>
      </c>
      <c r="J55" s="80"/>
      <c r="K55" s="106">
        <f t="shared" ref="K55" si="36">I55*1.8</f>
        <v>3931.2000000000003</v>
      </c>
    </row>
    <row r="56" spans="1:11" ht="183" customHeight="1">
      <c r="A56" s="76">
        <v>40</v>
      </c>
      <c r="B56" s="77">
        <v>1</v>
      </c>
      <c r="C56" s="128" t="s">
        <v>1542</v>
      </c>
      <c r="D56" s="114"/>
      <c r="E56" s="177" t="s">
        <v>1543</v>
      </c>
      <c r="F56" s="177"/>
      <c r="G56" s="78" t="s">
        <v>1544</v>
      </c>
      <c r="H56" s="79" t="s">
        <v>1538</v>
      </c>
      <c r="I56" s="112">
        <v>2600</v>
      </c>
      <c r="J56" s="80"/>
      <c r="K56" s="106">
        <f t="shared" ref="K56" si="37">I56*1.8</f>
        <v>4680</v>
      </c>
    </row>
    <row r="57" spans="1:11" ht="183" customHeight="1">
      <c r="A57" s="76">
        <v>41</v>
      </c>
      <c r="B57" s="77">
        <v>1</v>
      </c>
      <c r="C57" s="128" t="s">
        <v>1545</v>
      </c>
      <c r="D57" s="114"/>
      <c r="E57" s="177" t="s">
        <v>1546</v>
      </c>
      <c r="F57" s="177"/>
      <c r="G57" s="78" t="s">
        <v>1547</v>
      </c>
      <c r="H57" s="79" t="s">
        <v>1538</v>
      </c>
      <c r="I57" s="112">
        <v>2581</v>
      </c>
      <c r="J57" s="80"/>
      <c r="K57" s="106">
        <f t="shared" ref="K57" si="38">I57*1.8</f>
        <v>4645.8</v>
      </c>
    </row>
    <row r="58" spans="1:11" ht="183" customHeight="1">
      <c r="A58" s="76">
        <v>41</v>
      </c>
      <c r="B58" s="77">
        <v>1</v>
      </c>
      <c r="C58" s="128" t="s">
        <v>1545</v>
      </c>
      <c r="D58" s="114"/>
      <c r="E58" s="202" t="s">
        <v>1546</v>
      </c>
      <c r="F58" s="203"/>
      <c r="G58" s="78" t="s">
        <v>1547</v>
      </c>
      <c r="H58" s="79" t="s">
        <v>1538</v>
      </c>
      <c r="I58" s="112">
        <v>2581</v>
      </c>
      <c r="J58" s="80"/>
      <c r="K58" s="106">
        <f t="shared" ref="K58" si="39">I58*1.8</f>
        <v>4645.8</v>
      </c>
    </row>
    <row r="59" spans="1:11" ht="183" customHeight="1">
      <c r="A59" s="76">
        <v>42</v>
      </c>
      <c r="B59" s="77">
        <v>1</v>
      </c>
      <c r="C59" s="128" t="s">
        <v>1548</v>
      </c>
      <c r="D59" s="114"/>
      <c r="E59" s="202" t="s">
        <v>1549</v>
      </c>
      <c r="F59" s="203"/>
      <c r="G59" s="78" t="s">
        <v>1550</v>
      </c>
      <c r="H59" s="79" t="s">
        <v>1538</v>
      </c>
      <c r="I59" s="112">
        <v>2405</v>
      </c>
      <c r="J59" s="80"/>
      <c r="K59" s="106">
        <f t="shared" ref="K59:K64" si="40">I59*1.8</f>
        <v>4329</v>
      </c>
    </row>
    <row r="60" spans="1:11" ht="183" customHeight="1">
      <c r="A60" s="76">
        <v>43</v>
      </c>
      <c r="B60" s="77">
        <v>1</v>
      </c>
      <c r="C60" s="128" t="s">
        <v>1551</v>
      </c>
      <c r="D60" s="114"/>
      <c r="E60" s="202" t="s">
        <v>1552</v>
      </c>
      <c r="F60" s="203"/>
      <c r="G60" s="78" t="s">
        <v>1553</v>
      </c>
      <c r="H60" s="79" t="s">
        <v>1538</v>
      </c>
      <c r="I60" s="112">
        <v>2340</v>
      </c>
      <c r="J60" s="80"/>
      <c r="K60" s="106">
        <f t="shared" si="40"/>
        <v>4212</v>
      </c>
    </row>
    <row r="61" spans="1:11" ht="183" customHeight="1">
      <c r="A61" s="76">
        <v>44</v>
      </c>
      <c r="B61" s="77">
        <v>1</v>
      </c>
      <c r="C61" s="128" t="s">
        <v>1554</v>
      </c>
      <c r="D61" s="114"/>
      <c r="E61" s="202" t="s">
        <v>1555</v>
      </c>
      <c r="F61" s="203"/>
      <c r="G61" s="78" t="s">
        <v>1556</v>
      </c>
      <c r="H61" s="79" t="s">
        <v>1557</v>
      </c>
      <c r="I61" s="112">
        <v>1261</v>
      </c>
      <c r="J61" s="80"/>
      <c r="K61" s="106">
        <f t="shared" si="40"/>
        <v>2269.8000000000002</v>
      </c>
    </row>
    <row r="62" spans="1:11" ht="183" customHeight="1">
      <c r="A62" s="76">
        <v>44</v>
      </c>
      <c r="B62" s="77">
        <v>1</v>
      </c>
      <c r="C62" s="128" t="s">
        <v>1558</v>
      </c>
      <c r="D62" s="114"/>
      <c r="E62" s="202" t="s">
        <v>1559</v>
      </c>
      <c r="F62" s="203"/>
      <c r="G62" s="78" t="s">
        <v>1560</v>
      </c>
      <c r="H62" s="79" t="s">
        <v>1561</v>
      </c>
      <c r="I62" s="112">
        <v>1209</v>
      </c>
      <c r="J62" s="80"/>
      <c r="K62" s="106">
        <f t="shared" si="40"/>
        <v>2176.2000000000003</v>
      </c>
    </row>
    <row r="63" spans="1:11" ht="183" customHeight="1">
      <c r="A63" s="76">
        <v>45</v>
      </c>
      <c r="B63" s="77">
        <v>1</v>
      </c>
      <c r="C63" s="128" t="s">
        <v>1562</v>
      </c>
      <c r="D63" s="114"/>
      <c r="E63" s="202" t="s">
        <v>1563</v>
      </c>
      <c r="F63" s="203"/>
      <c r="G63" s="78" t="s">
        <v>1564</v>
      </c>
      <c r="H63" s="79" t="s">
        <v>1561</v>
      </c>
      <c r="I63" s="112">
        <v>1801</v>
      </c>
      <c r="J63" s="80"/>
      <c r="K63" s="106">
        <f t="shared" si="40"/>
        <v>3241.8</v>
      </c>
    </row>
    <row r="64" spans="1:11" ht="183" customHeight="1">
      <c r="A64" s="76">
        <v>46</v>
      </c>
      <c r="B64" s="77">
        <v>1</v>
      </c>
      <c r="C64" s="128" t="s">
        <v>1565</v>
      </c>
      <c r="D64" s="114"/>
      <c r="E64" s="177" t="s">
        <v>1566</v>
      </c>
      <c r="F64" s="177"/>
      <c r="G64" s="78" t="s">
        <v>1567</v>
      </c>
      <c r="H64" s="79" t="s">
        <v>1561</v>
      </c>
      <c r="I64" s="112">
        <v>1378</v>
      </c>
      <c r="J64" s="80"/>
      <c r="K64" s="106">
        <f t="shared" si="40"/>
        <v>2480.4</v>
      </c>
    </row>
    <row r="65" spans="1:10">
      <c r="A65" s="164" t="s">
        <v>16</v>
      </c>
      <c r="B65" s="165"/>
      <c r="C65" s="165"/>
      <c r="D65" s="165"/>
      <c r="E65" s="165"/>
      <c r="F65" s="165"/>
      <c r="G65" s="165"/>
      <c r="H65" s="165"/>
      <c r="I65" s="165"/>
      <c r="J65" s="165"/>
    </row>
  </sheetData>
  <mergeCells count="60">
    <mergeCell ref="E54:F54"/>
    <mergeCell ref="E62:F62"/>
    <mergeCell ref="E63:F63"/>
    <mergeCell ref="E64:F64"/>
    <mergeCell ref="E55:F55"/>
    <mergeCell ref="E56:F56"/>
    <mergeCell ref="E57:F57"/>
    <mergeCell ref="E60:F60"/>
    <mergeCell ref="E61:F61"/>
    <mergeCell ref="E59:F59"/>
    <mergeCell ref="E58:F58"/>
    <mergeCell ref="E47:F47"/>
    <mergeCell ref="E50:F50"/>
    <mergeCell ref="E51:F51"/>
    <mergeCell ref="E52:F52"/>
    <mergeCell ref="E53:F53"/>
    <mergeCell ref="E42:F42"/>
    <mergeCell ref="E43:F43"/>
    <mergeCell ref="E44:F44"/>
    <mergeCell ref="E45:F45"/>
    <mergeCell ref="E46:F46"/>
    <mergeCell ref="E16:F16"/>
    <mergeCell ref="E29:F29"/>
    <mergeCell ref="E18:F18"/>
    <mergeCell ref="E19:F19"/>
    <mergeCell ref="E20:F20"/>
    <mergeCell ref="E21:F21"/>
    <mergeCell ref="E22:F22"/>
    <mergeCell ref="E23:F23"/>
    <mergeCell ref="E24:F24"/>
    <mergeCell ref="E25:F25"/>
    <mergeCell ref="E26:F26"/>
    <mergeCell ref="E27:F27"/>
    <mergeCell ref="E28:F28"/>
    <mergeCell ref="G9:I9"/>
    <mergeCell ref="E11:F11"/>
    <mergeCell ref="E12:F12"/>
    <mergeCell ref="H12:I12"/>
    <mergeCell ref="H14:I14"/>
    <mergeCell ref="F4:I4"/>
    <mergeCell ref="F5:I5"/>
    <mergeCell ref="E6:I6"/>
    <mergeCell ref="G7:I7"/>
    <mergeCell ref="G8:I8"/>
    <mergeCell ref="A65:J65"/>
    <mergeCell ref="E49:F49"/>
    <mergeCell ref="E17:F17"/>
    <mergeCell ref="E41:F41"/>
    <mergeCell ref="E30:F30"/>
    <mergeCell ref="E31:F31"/>
    <mergeCell ref="E32:F32"/>
    <mergeCell ref="E33:F33"/>
    <mergeCell ref="E34:F34"/>
    <mergeCell ref="E35:F35"/>
    <mergeCell ref="E36:F36"/>
    <mergeCell ref="E37:F37"/>
    <mergeCell ref="E38:F38"/>
    <mergeCell ref="E39:F39"/>
    <mergeCell ref="E40:F40"/>
    <mergeCell ref="E48:F48"/>
  </mergeCells>
  <pageMargins left="0.25" right="0.25" top="0.75" bottom="0.75" header="0.3" footer="0.3"/>
  <pageSetup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FEEC2-6886-4927-822F-AC2DD4F91BE2}">
  <sheetPr>
    <tabColor theme="4"/>
    <pageSetUpPr fitToPage="1"/>
  </sheetPr>
  <dimension ref="A1:K391"/>
  <sheetViews>
    <sheetView zoomScaleNormal="100" zoomScaleSheetLayoutView="96" workbookViewId="0">
      <selection activeCell="A88" sqref="A88:J88"/>
    </sheetView>
  </sheetViews>
  <sheetFormatPr baseColWidth="10" defaultColWidth="11.453125" defaultRowHeight="14.5"/>
  <cols>
    <col min="1" max="1" width="7.26953125" style="4" customWidth="1"/>
    <col min="2" max="2" width="8.26953125" style="4" customWidth="1"/>
    <col min="3" max="3" width="7.81640625" style="4" customWidth="1"/>
    <col min="4" max="4" width="28.7265625" style="4" customWidth="1"/>
    <col min="5" max="5" width="22.26953125" style="4" customWidth="1"/>
    <col min="6" max="6" width="7.54296875" style="4" customWidth="1"/>
    <col min="7" max="7" width="8.453125" style="4" customWidth="1"/>
    <col min="8" max="8" width="10.7265625" style="4" customWidth="1"/>
    <col min="9" max="9" width="1.26953125" style="4" customWidth="1"/>
    <col min="10" max="10" width="10.453125" style="4" customWidth="1"/>
    <col min="11" max="11" width="14.453125" style="4" customWidth="1"/>
    <col min="12" max="16384" width="11.453125" style="4"/>
  </cols>
  <sheetData>
    <row r="1" spans="1:10" ht="45" customHeight="1">
      <c r="A1" s="1"/>
      <c r="B1" s="2"/>
      <c r="C1" s="2"/>
      <c r="D1" s="2"/>
      <c r="E1" s="2"/>
      <c r="F1" s="2"/>
      <c r="G1" s="2"/>
      <c r="H1" s="2"/>
    </row>
    <row r="2" spans="1:10" ht="6.75" customHeight="1">
      <c r="A2" s="5"/>
      <c r="B2" s="5"/>
      <c r="C2" s="5"/>
      <c r="D2" s="5"/>
      <c r="E2" s="5"/>
      <c r="F2" s="5"/>
      <c r="G2" s="5"/>
      <c r="H2" s="5"/>
      <c r="I2" s="5"/>
      <c r="J2" s="5"/>
    </row>
    <row r="3" spans="1:10" ht="15" customHeight="1">
      <c r="A3" s="7"/>
      <c r="B3" s="7"/>
      <c r="C3" s="7"/>
      <c r="D3" s="7"/>
      <c r="E3" s="7"/>
      <c r="F3" s="7"/>
      <c r="G3" s="7"/>
      <c r="H3" s="7"/>
    </row>
    <row r="4" spans="1:10" ht="25.9" customHeight="1">
      <c r="A4" s="9"/>
      <c r="B4" s="9"/>
      <c r="C4" s="9"/>
      <c r="D4" s="17"/>
      <c r="E4" s="82"/>
      <c r="F4" s="169"/>
      <c r="G4" s="169"/>
      <c r="H4" s="169"/>
      <c r="J4" s="11"/>
    </row>
    <row r="5" spans="1:10" ht="18" customHeight="1">
      <c r="A5" s="12"/>
      <c r="B5" s="13"/>
      <c r="C5" s="14"/>
      <c r="D5" s="15"/>
      <c r="E5" s="83"/>
      <c r="F5" s="170"/>
      <c r="G5" s="170"/>
      <c r="H5" s="170"/>
      <c r="J5" s="13"/>
    </row>
    <row r="6" spans="1:10" ht="21" customHeight="1">
      <c r="E6" s="171"/>
      <c r="F6" s="171"/>
      <c r="G6" s="171"/>
      <c r="H6" s="171"/>
    </row>
    <row r="7" spans="1:10" ht="18.75" customHeight="1">
      <c r="E7" s="82"/>
      <c r="F7" s="82"/>
      <c r="G7" s="172"/>
      <c r="H7" s="172"/>
    </row>
    <row r="8" spans="1:10" ht="18.5">
      <c r="E8" s="84"/>
      <c r="F8" s="85"/>
      <c r="G8" s="173"/>
      <c r="H8" s="173"/>
    </row>
    <row r="9" spans="1:10" ht="18.75" customHeight="1">
      <c r="E9" s="85"/>
      <c r="F9" s="85"/>
      <c r="G9" s="174"/>
      <c r="H9" s="174"/>
      <c r="J9" s="20"/>
    </row>
    <row r="10" spans="1:10" ht="18" customHeight="1">
      <c r="H10" s="105"/>
    </row>
    <row r="11" spans="1:10" ht="15" customHeight="1">
      <c r="A11" s="22"/>
      <c r="B11" s="22"/>
      <c r="C11" s="22"/>
      <c r="D11" s="22"/>
      <c r="E11" s="196"/>
      <c r="F11" s="196"/>
      <c r="G11" s="13"/>
    </row>
    <row r="12" spans="1:10" s="24" customFormat="1" ht="1.5" customHeight="1">
      <c r="A12" s="22"/>
      <c r="B12" s="22"/>
      <c r="C12" s="22"/>
      <c r="D12" s="22"/>
      <c r="E12" s="196"/>
      <c r="F12" s="196"/>
      <c r="G12" s="23"/>
      <c r="H12" s="103"/>
    </row>
    <row r="13" spans="1:10" ht="7.5" hidden="1" customHeight="1">
      <c r="A13" s="22"/>
      <c r="B13" s="22"/>
      <c r="C13" s="22"/>
      <c r="D13" s="22"/>
      <c r="E13" s="25"/>
      <c r="F13" s="25"/>
      <c r="G13" s="25"/>
      <c r="H13" s="25"/>
    </row>
    <row r="14" spans="1:10" ht="21.75" hidden="1" customHeight="1">
      <c r="A14" s="22"/>
      <c r="B14" s="22"/>
      <c r="C14" s="22"/>
      <c r="D14" s="22"/>
      <c r="E14" s="26"/>
      <c r="F14" s="27"/>
      <c r="G14" s="28"/>
      <c r="H14" s="104"/>
    </row>
    <row r="15" spans="1:10" ht="6" customHeight="1">
      <c r="A15" s="25"/>
      <c r="B15" s="25"/>
      <c r="C15" s="25"/>
      <c r="D15" s="25"/>
      <c r="E15" s="25"/>
      <c r="F15" s="25"/>
      <c r="G15" s="25"/>
      <c r="H15" s="25"/>
    </row>
    <row r="16" spans="1:10" s="24" customFormat="1" ht="21">
      <c r="A16" s="29" t="s">
        <v>0</v>
      </c>
      <c r="B16" s="29" t="s">
        <v>1</v>
      </c>
      <c r="C16" s="29" t="s">
        <v>2</v>
      </c>
      <c r="D16" s="69" t="s">
        <v>17</v>
      </c>
      <c r="E16" s="187" t="s">
        <v>18</v>
      </c>
      <c r="F16" s="188"/>
      <c r="G16" s="29" t="s">
        <v>19</v>
      </c>
      <c r="H16" s="31" t="s">
        <v>5</v>
      </c>
      <c r="I16" s="32"/>
      <c r="J16" s="31" t="s">
        <v>6</v>
      </c>
    </row>
    <row r="17" spans="1:11" ht="195.65" customHeight="1">
      <c r="A17" s="33">
        <v>1</v>
      </c>
      <c r="B17" s="34">
        <v>1</v>
      </c>
      <c r="C17" s="35" t="s">
        <v>1568</v>
      </c>
      <c r="D17" s="71"/>
      <c r="E17" s="206" t="s">
        <v>1569</v>
      </c>
      <c r="F17" s="207"/>
      <c r="G17" s="37" t="s">
        <v>1570</v>
      </c>
      <c r="H17" s="39">
        <v>5940</v>
      </c>
      <c r="I17" s="32"/>
      <c r="J17" s="39">
        <f>H17*1.8+1603</f>
        <v>12295</v>
      </c>
      <c r="K17"/>
    </row>
    <row r="18" spans="1:11" ht="185.5" customHeight="1">
      <c r="A18" s="33">
        <v>2</v>
      </c>
      <c r="B18" s="34">
        <v>1</v>
      </c>
      <c r="C18" s="35" t="s">
        <v>1571</v>
      </c>
      <c r="D18" s="71"/>
      <c r="E18" s="206" t="s">
        <v>1572</v>
      </c>
      <c r="F18" s="207"/>
      <c r="G18" s="37" t="s">
        <v>1573</v>
      </c>
      <c r="H18" s="39">
        <v>7920</v>
      </c>
      <c r="I18" s="32"/>
      <c r="J18" s="39">
        <f>H18*1.8+2318</f>
        <v>16574</v>
      </c>
      <c r="K18"/>
    </row>
    <row r="19" spans="1:11" ht="192.65" customHeight="1">
      <c r="A19" s="33">
        <v>3</v>
      </c>
      <c r="B19" s="34">
        <v>1</v>
      </c>
      <c r="C19" s="35" t="s">
        <v>1574</v>
      </c>
      <c r="D19" s="71"/>
      <c r="E19" s="206" t="s">
        <v>1575</v>
      </c>
      <c r="F19" s="207"/>
      <c r="G19" s="37" t="s">
        <v>1576</v>
      </c>
      <c r="H19" s="39">
        <v>10500</v>
      </c>
      <c r="I19" s="32"/>
      <c r="J19" s="39">
        <f>H19*1.8+2835</f>
        <v>21735</v>
      </c>
      <c r="K19"/>
    </row>
    <row r="20" spans="1:11" ht="178.9" customHeight="1">
      <c r="A20" s="33">
        <v>4</v>
      </c>
      <c r="B20" s="34">
        <v>1</v>
      </c>
      <c r="C20" s="35" t="s">
        <v>1577</v>
      </c>
      <c r="D20" s="71"/>
      <c r="E20" s="206" t="s">
        <v>1578</v>
      </c>
      <c r="F20" s="207"/>
      <c r="G20" s="37" t="s">
        <v>1579</v>
      </c>
      <c r="H20" s="39">
        <v>7740</v>
      </c>
      <c r="I20" s="32"/>
      <c r="J20" s="39">
        <f>H20*1.8+2093</f>
        <v>16025</v>
      </c>
      <c r="K20"/>
    </row>
    <row r="21" spans="1:11" ht="171.65" customHeight="1">
      <c r="A21" s="33">
        <v>5</v>
      </c>
      <c r="B21" s="34">
        <v>1</v>
      </c>
      <c r="C21" s="35" t="s">
        <v>1580</v>
      </c>
      <c r="D21" s="71"/>
      <c r="E21" s="206" t="s">
        <v>1581</v>
      </c>
      <c r="F21" s="207"/>
      <c r="G21" s="37" t="s">
        <v>1582</v>
      </c>
      <c r="H21" s="39">
        <v>7741</v>
      </c>
      <c r="I21" s="32"/>
      <c r="J21" s="39">
        <f>H21*1.8+2089</f>
        <v>16022.800000000001</v>
      </c>
      <c r="K21"/>
    </row>
    <row r="22" spans="1:11" ht="171.65" customHeight="1">
      <c r="A22" s="33">
        <v>6</v>
      </c>
      <c r="B22" s="34">
        <v>1</v>
      </c>
      <c r="C22" s="35" t="s">
        <v>1583</v>
      </c>
      <c r="D22" s="71"/>
      <c r="E22" s="206" t="s">
        <v>1584</v>
      </c>
      <c r="F22" s="207"/>
      <c r="G22" s="37" t="s">
        <v>1585</v>
      </c>
      <c r="H22" s="39">
        <v>13560</v>
      </c>
      <c r="I22" s="32"/>
      <c r="J22" s="39">
        <f>H22*1.8+3661</f>
        <v>28069</v>
      </c>
      <c r="K22"/>
    </row>
    <row r="23" spans="1:11" ht="198" customHeight="1">
      <c r="A23" s="33">
        <v>7</v>
      </c>
      <c r="B23" s="34">
        <v>1</v>
      </c>
      <c r="C23" s="35" t="s">
        <v>1586</v>
      </c>
      <c r="D23" s="71"/>
      <c r="E23" s="206" t="s">
        <v>1587</v>
      </c>
      <c r="F23" s="207"/>
      <c r="G23" s="37" t="s">
        <v>1579</v>
      </c>
      <c r="H23" s="39">
        <v>12240</v>
      </c>
      <c r="I23" s="32"/>
      <c r="J23" s="39">
        <f>H23*1.8+3304</f>
        <v>25336</v>
      </c>
      <c r="K23"/>
    </row>
    <row r="24" spans="1:11" ht="203.5" customHeight="1">
      <c r="A24" s="33">
        <v>8</v>
      </c>
      <c r="B24" s="34">
        <v>1</v>
      </c>
      <c r="C24" s="35" t="s">
        <v>1588</v>
      </c>
      <c r="D24" s="71"/>
      <c r="E24" s="206" t="s">
        <v>1589</v>
      </c>
      <c r="F24" s="207"/>
      <c r="G24" s="37" t="s">
        <v>1590</v>
      </c>
      <c r="H24" s="39">
        <v>30120</v>
      </c>
      <c r="I24" s="32"/>
      <c r="J24" s="39">
        <f>H24*1.8+8132</f>
        <v>62348</v>
      </c>
      <c r="K24"/>
    </row>
    <row r="25" spans="1:11" ht="206.5" customHeight="1">
      <c r="A25" s="33">
        <v>9</v>
      </c>
      <c r="B25" s="34">
        <v>1</v>
      </c>
      <c r="C25" s="35" t="s">
        <v>1591</v>
      </c>
      <c r="D25" s="71"/>
      <c r="E25" s="206" t="s">
        <v>1592</v>
      </c>
      <c r="F25" s="207"/>
      <c r="G25" s="37" t="s">
        <v>1593</v>
      </c>
      <c r="H25" s="39">
        <v>7020</v>
      </c>
      <c r="I25" s="32"/>
      <c r="J25" s="39">
        <f>H25*1.8+1894</f>
        <v>14530</v>
      </c>
      <c r="K25"/>
    </row>
    <row r="26" spans="1:11" ht="189.65" customHeight="1">
      <c r="A26" s="33">
        <v>10</v>
      </c>
      <c r="B26" s="34">
        <v>1</v>
      </c>
      <c r="C26" s="35" t="s">
        <v>1594</v>
      </c>
      <c r="D26" s="71"/>
      <c r="E26" s="206" t="s">
        <v>1595</v>
      </c>
      <c r="F26" s="207"/>
      <c r="G26" s="37" t="s">
        <v>1596</v>
      </c>
      <c r="H26" s="39">
        <v>9360</v>
      </c>
      <c r="I26" s="32"/>
      <c r="J26" s="39">
        <f>H26*1.8+2527</f>
        <v>19375</v>
      </c>
      <c r="K26"/>
    </row>
    <row r="27" spans="1:11" ht="183.65" customHeight="1">
      <c r="A27" s="33">
        <v>11</v>
      </c>
      <c r="B27" s="34">
        <v>1</v>
      </c>
      <c r="C27" s="35" t="s">
        <v>1597</v>
      </c>
      <c r="D27" s="71"/>
      <c r="E27" s="206" t="s">
        <v>1598</v>
      </c>
      <c r="F27" s="207"/>
      <c r="G27" s="37" t="s">
        <v>1596</v>
      </c>
      <c r="H27" s="39">
        <v>12300</v>
      </c>
      <c r="I27" s="32"/>
      <c r="J27" s="39">
        <f>H27*1.8+3321</f>
        <v>25461</v>
      </c>
      <c r="K27"/>
    </row>
    <row r="28" spans="1:11" ht="198.65" customHeight="1">
      <c r="A28" s="33">
        <v>12</v>
      </c>
      <c r="B28" s="34">
        <v>1</v>
      </c>
      <c r="C28" s="35" t="s">
        <v>1599</v>
      </c>
      <c r="D28" s="71"/>
      <c r="E28" s="206" t="s">
        <v>1600</v>
      </c>
      <c r="F28" s="207"/>
      <c r="G28" s="37" t="s">
        <v>1601</v>
      </c>
      <c r="H28" s="39">
        <v>5940</v>
      </c>
      <c r="I28" s="32"/>
      <c r="J28" s="39">
        <f>H28*1.8+2101</f>
        <v>12793</v>
      </c>
      <c r="K28"/>
    </row>
    <row r="29" spans="1:11" ht="208.15" customHeight="1">
      <c r="A29" s="33">
        <v>13</v>
      </c>
      <c r="B29" s="34">
        <v>1</v>
      </c>
      <c r="C29" s="35" t="s">
        <v>1602</v>
      </c>
      <c r="D29" s="71"/>
      <c r="E29" s="206" t="s">
        <v>1603</v>
      </c>
      <c r="F29" s="207"/>
      <c r="G29" s="37" t="s">
        <v>1604</v>
      </c>
      <c r="H29" s="39">
        <v>7920</v>
      </c>
      <c r="I29" s="32"/>
      <c r="J29" s="39">
        <f>H29*1.8+2138</f>
        <v>16394</v>
      </c>
      <c r="K29"/>
    </row>
    <row r="30" spans="1:11" ht="219.65" customHeight="1">
      <c r="A30" s="33">
        <v>14</v>
      </c>
      <c r="B30" s="34">
        <v>1</v>
      </c>
      <c r="C30" s="35" t="s">
        <v>1605</v>
      </c>
      <c r="D30" s="71"/>
      <c r="E30" s="206" t="s">
        <v>1606</v>
      </c>
      <c r="F30" s="207"/>
      <c r="G30" s="37" t="s">
        <v>1607</v>
      </c>
      <c r="H30" s="39">
        <v>10500</v>
      </c>
      <c r="I30" s="32"/>
      <c r="J30" s="39">
        <f>H30*1.8+2835</f>
        <v>21735</v>
      </c>
      <c r="K30"/>
    </row>
    <row r="31" spans="1:11" ht="139.15" customHeight="1">
      <c r="A31" s="33">
        <v>15</v>
      </c>
      <c r="B31" s="34">
        <v>1</v>
      </c>
      <c r="C31" s="35" t="s">
        <v>1608</v>
      </c>
      <c r="D31" s="42"/>
      <c r="E31" s="204" t="s">
        <v>1609</v>
      </c>
      <c r="F31" s="205"/>
      <c r="G31" s="37" t="s">
        <v>1610</v>
      </c>
      <c r="H31" s="101">
        <v>8700</v>
      </c>
      <c r="I31" s="100"/>
      <c r="J31" s="39">
        <f>H31*1.8+2349</f>
        <v>18009</v>
      </c>
      <c r="K31"/>
    </row>
    <row r="32" spans="1:11" ht="150.65" customHeight="1">
      <c r="A32" s="33">
        <v>16</v>
      </c>
      <c r="B32" s="34">
        <v>1</v>
      </c>
      <c r="C32" s="35" t="s">
        <v>1611</v>
      </c>
      <c r="D32" s="42"/>
      <c r="E32" s="204" t="s">
        <v>1612</v>
      </c>
      <c r="F32" s="205"/>
      <c r="G32" s="37" t="s">
        <v>1613</v>
      </c>
      <c r="H32" s="101">
        <v>13140</v>
      </c>
      <c r="I32" s="100"/>
      <c r="J32" s="39">
        <f>H32*1.8+3637</f>
        <v>27289</v>
      </c>
      <c r="K32"/>
    </row>
    <row r="33" spans="1:11" ht="145.15" customHeight="1">
      <c r="A33" s="33">
        <v>17</v>
      </c>
      <c r="B33" s="34">
        <v>1</v>
      </c>
      <c r="C33" s="35" t="s">
        <v>1614</v>
      </c>
      <c r="D33" s="42"/>
      <c r="E33" s="204" t="s">
        <v>1615</v>
      </c>
      <c r="F33" s="205"/>
      <c r="G33" s="37" t="s">
        <v>1613</v>
      </c>
      <c r="H33" s="101">
        <v>13140</v>
      </c>
      <c r="I33" s="100"/>
      <c r="J33" s="39">
        <f>H33*1.8+3547</f>
        <v>27199</v>
      </c>
      <c r="K33"/>
    </row>
    <row r="34" spans="1:11" ht="139.9" customHeight="1">
      <c r="A34" s="33">
        <v>18</v>
      </c>
      <c r="B34" s="34">
        <v>1</v>
      </c>
      <c r="C34" s="35" t="s">
        <v>1616</v>
      </c>
      <c r="D34" s="42"/>
      <c r="E34" s="204" t="s">
        <v>1617</v>
      </c>
      <c r="F34" s="205"/>
      <c r="G34" s="37" t="s">
        <v>1613</v>
      </c>
      <c r="H34" s="101">
        <v>4740</v>
      </c>
      <c r="I34" s="100"/>
      <c r="J34" s="39">
        <f>H34*1.8+1811</f>
        <v>10343</v>
      </c>
      <c r="K34"/>
    </row>
    <row r="35" spans="1:11" ht="150.65" customHeight="1">
      <c r="A35" s="33">
        <v>19</v>
      </c>
      <c r="B35" s="34">
        <v>1</v>
      </c>
      <c r="C35" s="35" t="s">
        <v>1618</v>
      </c>
      <c r="D35" s="42"/>
      <c r="E35" s="204" t="s">
        <v>1619</v>
      </c>
      <c r="F35" s="205"/>
      <c r="G35" s="37" t="s">
        <v>1620</v>
      </c>
      <c r="H35" s="101">
        <v>7740</v>
      </c>
      <c r="I35" s="100"/>
      <c r="J35" s="39">
        <f>H35*1.8+2089</f>
        <v>16021</v>
      </c>
      <c r="K35"/>
    </row>
    <row r="36" spans="1:11" ht="152.5" customHeight="1">
      <c r="A36" s="33">
        <v>20</v>
      </c>
      <c r="B36" s="34">
        <v>1</v>
      </c>
      <c r="C36" s="35" t="s">
        <v>1621</v>
      </c>
      <c r="D36" s="42"/>
      <c r="E36" s="204" t="s">
        <v>1622</v>
      </c>
      <c r="F36" s="205"/>
      <c r="G36" s="37" t="s">
        <v>1620</v>
      </c>
      <c r="H36" s="101">
        <v>8940</v>
      </c>
      <c r="I36" s="100"/>
      <c r="J36" s="39">
        <f>H36*1.8+2413</f>
        <v>18505</v>
      </c>
      <c r="K36"/>
    </row>
    <row r="37" spans="1:11" ht="133.9" customHeight="1">
      <c r="A37" s="33">
        <v>21</v>
      </c>
      <c r="B37" s="34">
        <v>1</v>
      </c>
      <c r="C37" s="35" t="s">
        <v>1623</v>
      </c>
      <c r="D37" s="42"/>
      <c r="E37" s="204" t="s">
        <v>1624</v>
      </c>
      <c r="F37" s="205"/>
      <c r="G37" s="37" t="s">
        <v>1620</v>
      </c>
      <c r="H37" s="101">
        <v>8100</v>
      </c>
      <c r="I37" s="100"/>
      <c r="J37" s="39">
        <f>H37*1.8+2187</f>
        <v>16767</v>
      </c>
      <c r="K37"/>
    </row>
    <row r="38" spans="1:11" ht="144" customHeight="1">
      <c r="A38" s="33">
        <v>22</v>
      </c>
      <c r="B38" s="34">
        <v>1</v>
      </c>
      <c r="C38" s="35" t="s">
        <v>1625</v>
      </c>
      <c r="D38" s="42" t="e" vm="1">
        <v>#VALUE!</v>
      </c>
      <c r="E38" s="204" t="s">
        <v>1626</v>
      </c>
      <c r="F38" s="205"/>
      <c r="G38" s="37" t="s">
        <v>1627</v>
      </c>
      <c r="H38" s="101">
        <v>8100</v>
      </c>
      <c r="I38" s="100"/>
      <c r="J38" s="39">
        <f>H38*1.8+2187</f>
        <v>16767</v>
      </c>
      <c r="K38"/>
    </row>
    <row r="39" spans="1:11" ht="153.65" customHeight="1">
      <c r="A39" s="33">
        <v>23</v>
      </c>
      <c r="B39" s="34">
        <v>1</v>
      </c>
      <c r="C39" s="35" t="s">
        <v>1628</v>
      </c>
      <c r="D39" s="42"/>
      <c r="E39" s="204" t="s">
        <v>1629</v>
      </c>
      <c r="F39" s="205"/>
      <c r="G39" s="37" t="s">
        <v>1627</v>
      </c>
      <c r="H39" s="101">
        <v>8100</v>
      </c>
      <c r="I39" s="100"/>
      <c r="J39" s="39">
        <f>H39*1.8+2187</f>
        <v>16767</v>
      </c>
      <c r="K39"/>
    </row>
    <row r="40" spans="1:11" ht="139.15" customHeight="1">
      <c r="A40" s="33">
        <v>24</v>
      </c>
      <c r="B40" s="34">
        <v>1</v>
      </c>
      <c r="C40" s="35" t="s">
        <v>1630</v>
      </c>
      <c r="D40" s="42"/>
      <c r="E40" s="204" t="s">
        <v>1631</v>
      </c>
      <c r="F40" s="205"/>
      <c r="G40" s="37" t="s">
        <v>1632</v>
      </c>
      <c r="H40" s="101">
        <v>1794</v>
      </c>
      <c r="I40" s="100"/>
      <c r="J40" s="39">
        <f>H40*1.8+485</f>
        <v>3714.2000000000003</v>
      </c>
      <c r="K40"/>
    </row>
    <row r="41" spans="1:11" ht="148.9" customHeight="1">
      <c r="A41" s="33">
        <v>25</v>
      </c>
      <c r="B41" s="34">
        <v>1</v>
      </c>
      <c r="C41" s="35" t="s">
        <v>1633</v>
      </c>
      <c r="D41" s="42"/>
      <c r="E41" s="204" t="s">
        <v>1634</v>
      </c>
      <c r="F41" s="205"/>
      <c r="G41" s="37" t="s">
        <v>1635</v>
      </c>
      <c r="H41" s="101">
        <v>5580</v>
      </c>
      <c r="I41" s="100"/>
      <c r="J41" s="39">
        <f>H41*1.8+1506</f>
        <v>11550</v>
      </c>
      <c r="K41"/>
    </row>
    <row r="42" spans="1:11" ht="156" customHeight="1">
      <c r="A42" s="33">
        <v>26</v>
      </c>
      <c r="B42" s="34">
        <v>1</v>
      </c>
      <c r="C42" s="35" t="s">
        <v>1636</v>
      </c>
      <c r="D42" s="42"/>
      <c r="E42" s="204" t="s">
        <v>1637</v>
      </c>
      <c r="F42" s="205"/>
      <c r="G42" s="37" t="s">
        <v>1638</v>
      </c>
      <c r="H42" s="101">
        <v>7740</v>
      </c>
      <c r="I42" s="100"/>
      <c r="J42" s="39">
        <f>H42*1.8+2089</f>
        <v>16021</v>
      </c>
      <c r="K42"/>
    </row>
    <row r="43" spans="1:11" ht="154.15" customHeight="1">
      <c r="A43" s="33">
        <v>27</v>
      </c>
      <c r="B43" s="34">
        <v>1</v>
      </c>
      <c r="C43" s="35" t="s">
        <v>1639</v>
      </c>
      <c r="D43" s="42"/>
      <c r="E43" s="204" t="s">
        <v>1640</v>
      </c>
      <c r="F43" s="205"/>
      <c r="G43" s="37" t="s">
        <v>1641</v>
      </c>
      <c r="H43" s="101">
        <v>9780</v>
      </c>
      <c r="I43" s="100"/>
      <c r="J43" s="39">
        <f>H43*1.8+2640</f>
        <v>20244</v>
      </c>
      <c r="K43"/>
    </row>
    <row r="44" spans="1:11" ht="192.65" customHeight="1">
      <c r="A44" s="33">
        <v>28</v>
      </c>
      <c r="B44" s="34">
        <v>1</v>
      </c>
      <c r="C44" s="35" t="s">
        <v>1642</v>
      </c>
      <c r="D44" s="42"/>
      <c r="E44" s="204" t="s">
        <v>1643</v>
      </c>
      <c r="F44" s="205"/>
      <c r="G44" s="37" t="s">
        <v>1644</v>
      </c>
      <c r="H44" s="101">
        <v>4860</v>
      </c>
      <c r="I44" s="100"/>
      <c r="J44" s="39">
        <f>H44*1.8+1708</f>
        <v>10456</v>
      </c>
      <c r="K44"/>
    </row>
    <row r="45" spans="1:11" ht="171.65" customHeight="1">
      <c r="A45" s="33">
        <v>29</v>
      </c>
      <c r="B45" s="34">
        <v>1</v>
      </c>
      <c r="C45" s="35" t="s">
        <v>1645</v>
      </c>
      <c r="D45" s="42"/>
      <c r="E45" s="204" t="s">
        <v>1646</v>
      </c>
      <c r="F45" s="205"/>
      <c r="G45" s="37" t="s">
        <v>1647</v>
      </c>
      <c r="H45" s="101">
        <v>6480</v>
      </c>
      <c r="I45" s="100"/>
      <c r="J45" s="39">
        <f>H45*1.8+1750</f>
        <v>13414</v>
      </c>
      <c r="K45"/>
    </row>
    <row r="46" spans="1:11" ht="171.65" customHeight="1">
      <c r="A46" s="33">
        <v>30</v>
      </c>
      <c r="B46" s="34">
        <v>1</v>
      </c>
      <c r="C46" s="35" t="s">
        <v>1648</v>
      </c>
      <c r="D46" s="42"/>
      <c r="E46" s="204" t="s">
        <v>1649</v>
      </c>
      <c r="F46" s="205"/>
      <c r="G46" s="37" t="s">
        <v>1650</v>
      </c>
      <c r="H46" s="101">
        <v>8520</v>
      </c>
      <c r="I46" s="100"/>
      <c r="J46" s="39">
        <f>H46*1.8+2562</f>
        <v>17898</v>
      </c>
      <c r="K46"/>
    </row>
    <row r="47" spans="1:11" ht="163.15" customHeight="1">
      <c r="A47" s="33">
        <v>31</v>
      </c>
      <c r="B47" s="34">
        <v>1</v>
      </c>
      <c r="C47" s="35" t="s">
        <v>1651</v>
      </c>
      <c r="D47" s="42"/>
      <c r="E47" s="204" t="s">
        <v>1652</v>
      </c>
      <c r="F47" s="205"/>
      <c r="G47" s="37" t="s">
        <v>1653</v>
      </c>
      <c r="H47" s="101">
        <v>7620</v>
      </c>
      <c r="I47" s="100"/>
      <c r="J47" s="39">
        <f>H47*1.8+2057</f>
        <v>15773</v>
      </c>
      <c r="K47"/>
    </row>
    <row r="48" spans="1:11" ht="171.65" customHeight="1">
      <c r="A48" s="33">
        <v>32</v>
      </c>
      <c r="B48" s="34">
        <v>1</v>
      </c>
      <c r="C48" s="35" t="s">
        <v>1654</v>
      </c>
      <c r="D48" s="42"/>
      <c r="E48" s="204" t="s">
        <v>1655</v>
      </c>
      <c r="F48" s="205"/>
      <c r="G48" s="37" t="s">
        <v>1656</v>
      </c>
      <c r="H48" s="101">
        <v>7860</v>
      </c>
      <c r="I48" s="100"/>
      <c r="J48" s="39">
        <f>H48*1.8+2122</f>
        <v>16270</v>
      </c>
      <c r="K48"/>
    </row>
    <row r="49" spans="1:11" ht="178.15" customHeight="1">
      <c r="A49" s="33">
        <v>33</v>
      </c>
      <c r="B49" s="34">
        <v>1</v>
      </c>
      <c r="C49" s="35" t="s">
        <v>1657</v>
      </c>
      <c r="D49" s="42"/>
      <c r="E49" s="204" t="s">
        <v>1658</v>
      </c>
      <c r="F49" s="205"/>
      <c r="G49" s="37" t="s">
        <v>1653</v>
      </c>
      <c r="H49" s="101">
        <v>7620</v>
      </c>
      <c r="I49" s="100"/>
      <c r="J49" s="39">
        <f>H49*1.8+2057</f>
        <v>15773</v>
      </c>
      <c r="K49"/>
    </row>
    <row r="50" spans="1:11" ht="186" customHeight="1">
      <c r="A50" s="76">
        <v>34</v>
      </c>
      <c r="B50" s="34">
        <v>1</v>
      </c>
      <c r="C50" s="35" t="s">
        <v>1659</v>
      </c>
      <c r="D50" s="42"/>
      <c r="E50" s="204" t="s">
        <v>1660</v>
      </c>
      <c r="F50" s="205"/>
      <c r="G50" s="37" t="s">
        <v>1656</v>
      </c>
      <c r="H50" s="101">
        <v>7860</v>
      </c>
      <c r="I50" s="100"/>
      <c r="J50" s="39">
        <f>H50*1.8+2122</f>
        <v>16270</v>
      </c>
      <c r="K50"/>
    </row>
    <row r="51" spans="1:11" ht="171" customHeight="1">
      <c r="A51" s="76">
        <v>35</v>
      </c>
      <c r="B51" s="34">
        <v>1</v>
      </c>
      <c r="C51" s="35" t="s">
        <v>1661</v>
      </c>
      <c r="D51" s="42"/>
      <c r="E51" s="204" t="s">
        <v>1662</v>
      </c>
      <c r="F51" s="205"/>
      <c r="G51" s="37" t="s">
        <v>1663</v>
      </c>
      <c r="H51" s="101">
        <v>6660</v>
      </c>
      <c r="I51" s="100"/>
      <c r="J51" s="39">
        <f>H51*1.8+1798</f>
        <v>13786</v>
      </c>
      <c r="K51"/>
    </row>
    <row r="52" spans="1:11" ht="181.15" customHeight="1">
      <c r="A52" s="76">
        <v>36</v>
      </c>
      <c r="B52" s="34">
        <v>1</v>
      </c>
      <c r="C52" s="35" t="s">
        <v>1664</v>
      </c>
      <c r="D52" s="42"/>
      <c r="E52" s="178" t="s">
        <v>1665</v>
      </c>
      <c r="F52" s="179"/>
      <c r="G52" s="37" t="s">
        <v>1666</v>
      </c>
      <c r="H52" s="101">
        <v>6840</v>
      </c>
      <c r="I52" s="100"/>
      <c r="J52" s="39">
        <f>H52*1.8+1846</f>
        <v>14158</v>
      </c>
      <c r="K52"/>
    </row>
    <row r="53" spans="1:11" ht="207" customHeight="1">
      <c r="A53" s="76">
        <v>37</v>
      </c>
      <c r="B53" s="34">
        <v>1</v>
      </c>
      <c r="C53" s="35" t="s">
        <v>1667</v>
      </c>
      <c r="D53" s="42"/>
      <c r="E53" s="178" t="s">
        <v>1668</v>
      </c>
      <c r="F53" s="179"/>
      <c r="G53" s="37" t="s">
        <v>1669</v>
      </c>
      <c r="H53" s="101">
        <v>5940</v>
      </c>
      <c r="I53" s="100"/>
      <c r="J53" s="39">
        <f>H53*1.8+1063</f>
        <v>11755</v>
      </c>
      <c r="K53"/>
    </row>
    <row r="54" spans="1:11" ht="216" customHeight="1">
      <c r="A54" s="76">
        <v>38</v>
      </c>
      <c r="B54" s="34">
        <v>1</v>
      </c>
      <c r="C54" s="35" t="s">
        <v>1670</v>
      </c>
      <c r="D54" s="42"/>
      <c r="E54" s="178" t="s">
        <v>1671</v>
      </c>
      <c r="F54" s="179"/>
      <c r="G54" s="37" t="s">
        <v>1672</v>
      </c>
      <c r="H54" s="101">
        <v>7920</v>
      </c>
      <c r="I54" s="100"/>
      <c r="J54" s="39">
        <f>H54*1.8+2138</f>
        <v>16394</v>
      </c>
      <c r="K54"/>
    </row>
    <row r="55" spans="1:11" ht="207" customHeight="1">
      <c r="A55" s="76">
        <v>39</v>
      </c>
      <c r="B55" s="34">
        <v>1</v>
      </c>
      <c r="C55" s="35" t="s">
        <v>1673</v>
      </c>
      <c r="D55" s="42"/>
      <c r="E55" s="178" t="s">
        <v>1674</v>
      </c>
      <c r="F55" s="179"/>
      <c r="G55" s="37" t="s">
        <v>1675</v>
      </c>
      <c r="H55" s="101">
        <v>10500</v>
      </c>
      <c r="I55" s="100"/>
      <c r="J55" s="39">
        <f>H55*1.8+1575</f>
        <v>20475</v>
      </c>
      <c r="K55"/>
    </row>
    <row r="56" spans="1:11" ht="217.9" customHeight="1">
      <c r="A56" s="76">
        <v>40</v>
      </c>
      <c r="B56" s="34">
        <v>1</v>
      </c>
      <c r="C56" s="35" t="s">
        <v>1676</v>
      </c>
      <c r="D56" s="42"/>
      <c r="E56" s="178" t="s">
        <v>1677</v>
      </c>
      <c r="F56" s="179"/>
      <c r="G56" s="37" t="s">
        <v>1678</v>
      </c>
      <c r="H56" s="101">
        <v>7740</v>
      </c>
      <c r="I56" s="100"/>
      <c r="J56" s="39">
        <f>H56*1.8+2089</f>
        <v>16021</v>
      </c>
      <c r="K56"/>
    </row>
    <row r="57" spans="1:11" ht="215.5" customHeight="1">
      <c r="A57" s="76">
        <v>41</v>
      </c>
      <c r="B57" s="34">
        <v>1</v>
      </c>
      <c r="C57" s="35" t="s">
        <v>1679</v>
      </c>
      <c r="D57" s="42"/>
      <c r="E57" s="178" t="s">
        <v>1680</v>
      </c>
      <c r="F57" s="179"/>
      <c r="G57" s="37" t="s">
        <v>1681</v>
      </c>
      <c r="H57" s="101">
        <v>10320</v>
      </c>
      <c r="I57" s="100"/>
      <c r="J57" s="39">
        <f>H57*1.8+2786.4</f>
        <v>21362.400000000001</v>
      </c>
      <c r="K57"/>
    </row>
    <row r="58" spans="1:11" ht="205.9" customHeight="1">
      <c r="A58" s="76">
        <v>42</v>
      </c>
      <c r="B58" s="34">
        <v>1</v>
      </c>
      <c r="C58" s="35" t="s">
        <v>1682</v>
      </c>
      <c r="D58" s="42"/>
      <c r="E58" s="178" t="s">
        <v>1683</v>
      </c>
      <c r="F58" s="179"/>
      <c r="G58" s="37" t="s">
        <v>1684</v>
      </c>
      <c r="H58" s="101">
        <v>13560</v>
      </c>
      <c r="I58" s="100"/>
      <c r="J58" s="39">
        <f>H58*1.8+3661</f>
        <v>28069</v>
      </c>
      <c r="K58"/>
    </row>
    <row r="59" spans="1:11" ht="185.5" customHeight="1">
      <c r="A59" s="76">
        <v>43</v>
      </c>
      <c r="B59" s="34">
        <v>1</v>
      </c>
      <c r="C59" s="35" t="s">
        <v>1685</v>
      </c>
      <c r="D59" s="42"/>
      <c r="E59" s="178" t="s">
        <v>1686</v>
      </c>
      <c r="F59" s="179"/>
      <c r="G59" s="37" t="s">
        <v>1687</v>
      </c>
      <c r="H59" s="101">
        <v>9600</v>
      </c>
      <c r="I59" s="100"/>
      <c r="J59" s="39">
        <f>H59*1.8+2592</f>
        <v>19872</v>
      </c>
      <c r="K59"/>
    </row>
    <row r="60" spans="1:11" ht="167.5" customHeight="1">
      <c r="A60" s="76">
        <v>44</v>
      </c>
      <c r="B60" s="34">
        <v>1</v>
      </c>
      <c r="C60" s="35" t="s">
        <v>1688</v>
      </c>
      <c r="D60" s="42"/>
      <c r="E60" s="178" t="s">
        <v>1689</v>
      </c>
      <c r="F60" s="179"/>
      <c r="G60" s="37" t="s">
        <v>1690</v>
      </c>
      <c r="H60" s="101">
        <v>8700</v>
      </c>
      <c r="I60" s="100"/>
      <c r="J60" s="39">
        <f>H60*1.8+2349</f>
        <v>18009</v>
      </c>
      <c r="K60"/>
    </row>
    <row r="61" spans="1:11" ht="184.15" customHeight="1">
      <c r="A61" s="76">
        <v>45</v>
      </c>
      <c r="B61" s="34">
        <v>1</v>
      </c>
      <c r="C61" s="35" t="s">
        <v>1691</v>
      </c>
      <c r="D61" s="42"/>
      <c r="E61" s="178" t="s">
        <v>1692</v>
      </c>
      <c r="F61" s="179"/>
      <c r="G61" s="37" t="s">
        <v>1693</v>
      </c>
      <c r="H61" s="101">
        <v>6540</v>
      </c>
      <c r="I61" s="100"/>
      <c r="J61" s="39">
        <f>H61*1.8+1765</f>
        <v>13537</v>
      </c>
      <c r="K61"/>
    </row>
    <row r="62" spans="1:11" ht="218.5" customHeight="1">
      <c r="A62" s="76">
        <v>46</v>
      </c>
      <c r="B62" s="34">
        <v>1</v>
      </c>
      <c r="C62" s="35" t="s">
        <v>1694</v>
      </c>
      <c r="D62" s="42"/>
      <c r="E62" s="178" t="s">
        <v>1695</v>
      </c>
      <c r="F62" s="179"/>
      <c r="G62" s="37" t="s">
        <v>1696</v>
      </c>
      <c r="H62" s="101">
        <v>5220</v>
      </c>
      <c r="I62" s="100"/>
      <c r="J62" s="39">
        <f>H62*1.8+1409</f>
        <v>10805</v>
      </c>
      <c r="K62"/>
    </row>
    <row r="63" spans="1:11" ht="218.5" customHeight="1">
      <c r="A63" s="76">
        <v>47</v>
      </c>
      <c r="B63" s="34">
        <v>1</v>
      </c>
      <c r="C63" s="35" t="s">
        <v>1697</v>
      </c>
      <c r="D63" s="42"/>
      <c r="E63" s="178" t="s">
        <v>1698</v>
      </c>
      <c r="F63" s="179"/>
      <c r="G63" s="37" t="s">
        <v>1699</v>
      </c>
      <c r="H63" s="101">
        <v>6960</v>
      </c>
      <c r="I63" s="100"/>
      <c r="J63" s="39">
        <f>H63*1.8+1879</f>
        <v>14407</v>
      </c>
      <c r="K63"/>
    </row>
    <row r="64" spans="1:11" ht="202.15" customHeight="1">
      <c r="A64" s="76">
        <v>48</v>
      </c>
      <c r="B64" s="34">
        <v>1</v>
      </c>
      <c r="C64" s="35" t="s">
        <v>1700</v>
      </c>
      <c r="D64" s="42"/>
      <c r="E64" s="178" t="s">
        <v>1701</v>
      </c>
      <c r="F64" s="179"/>
      <c r="G64" s="37" t="s">
        <v>1702</v>
      </c>
      <c r="H64" s="101">
        <v>9180</v>
      </c>
      <c r="I64" s="100"/>
      <c r="J64" s="39">
        <f>H64*1.8+2478</f>
        <v>19002</v>
      </c>
      <c r="K64"/>
    </row>
    <row r="65" spans="1:11" ht="203.5" customHeight="1">
      <c r="A65" s="76">
        <v>49</v>
      </c>
      <c r="B65" s="34">
        <v>1</v>
      </c>
      <c r="C65" s="35" t="s">
        <v>1703</v>
      </c>
      <c r="D65" s="42"/>
      <c r="E65" s="178" t="s">
        <v>1704</v>
      </c>
      <c r="F65" s="179"/>
      <c r="G65" s="37" t="s">
        <v>1705</v>
      </c>
      <c r="H65" s="101">
        <v>4680</v>
      </c>
      <c r="I65" s="100"/>
      <c r="J65" s="39">
        <f>H65*1.8+1263</f>
        <v>9687</v>
      </c>
      <c r="K65"/>
    </row>
    <row r="66" spans="1:11" ht="207.65" customHeight="1">
      <c r="A66" s="76">
        <v>51</v>
      </c>
      <c r="B66" s="34">
        <v>1</v>
      </c>
      <c r="C66" s="35" t="s">
        <v>1706</v>
      </c>
      <c r="D66" s="42"/>
      <c r="E66" s="178" t="s">
        <v>1707</v>
      </c>
      <c r="F66" s="179"/>
      <c r="G66" s="37" t="s">
        <v>1708</v>
      </c>
      <c r="H66" s="101">
        <v>6240</v>
      </c>
      <c r="I66" s="100"/>
      <c r="J66" s="39">
        <f>H66*1.8+1684</f>
        <v>12916</v>
      </c>
      <c r="K66"/>
    </row>
    <row r="67" spans="1:11" ht="208.9" customHeight="1">
      <c r="A67" s="76">
        <v>52</v>
      </c>
      <c r="B67" s="34">
        <v>1</v>
      </c>
      <c r="C67" s="35" t="s">
        <v>1709</v>
      </c>
      <c r="D67" s="42"/>
      <c r="E67" s="178" t="s">
        <v>1710</v>
      </c>
      <c r="F67" s="179"/>
      <c r="G67" s="37" t="s">
        <v>1711</v>
      </c>
      <c r="H67" s="101">
        <v>8160</v>
      </c>
      <c r="I67" s="100"/>
      <c r="J67" s="39">
        <f>H67*1.8+2203</f>
        <v>16891</v>
      </c>
      <c r="K67"/>
    </row>
    <row r="68" spans="1:11" ht="208.9" customHeight="1">
      <c r="A68" s="76">
        <v>53</v>
      </c>
      <c r="B68" s="34">
        <v>1</v>
      </c>
      <c r="C68" s="35" t="s">
        <v>1712</v>
      </c>
      <c r="D68" s="42"/>
      <c r="E68" s="178" t="s">
        <v>1713</v>
      </c>
      <c r="F68" s="179"/>
      <c r="G68" s="37" t="s">
        <v>1714</v>
      </c>
      <c r="H68" s="101">
        <v>5940</v>
      </c>
      <c r="I68" s="100"/>
      <c r="J68" s="39">
        <f>H68*1.8+1600</f>
        <v>12292</v>
      </c>
      <c r="K68"/>
    </row>
    <row r="69" spans="1:11" ht="220.9" customHeight="1">
      <c r="A69" s="76">
        <v>54</v>
      </c>
      <c r="B69" s="34">
        <v>1</v>
      </c>
      <c r="C69" s="35" t="s">
        <v>1715</v>
      </c>
      <c r="D69" s="42"/>
      <c r="E69" s="178" t="s">
        <v>1716</v>
      </c>
      <c r="F69" s="179"/>
      <c r="G69" s="37" t="s">
        <v>1717</v>
      </c>
      <c r="H69" s="101">
        <v>7920</v>
      </c>
      <c r="I69" s="100"/>
      <c r="J69" s="39">
        <f>H69*1.8+2138</f>
        <v>16394</v>
      </c>
      <c r="K69"/>
    </row>
    <row r="70" spans="1:11" ht="220.9" customHeight="1">
      <c r="A70" s="76">
        <v>55</v>
      </c>
      <c r="B70" s="34">
        <v>1</v>
      </c>
      <c r="C70" s="35" t="s">
        <v>1718</v>
      </c>
      <c r="D70" s="42"/>
      <c r="E70" s="178" t="s">
        <v>1719</v>
      </c>
      <c r="F70" s="179"/>
      <c r="G70" s="37" t="s">
        <v>1720</v>
      </c>
      <c r="H70" s="101">
        <v>5760</v>
      </c>
      <c r="I70" s="100"/>
      <c r="J70" s="39">
        <f>H70*1.8+1500</f>
        <v>11868</v>
      </c>
      <c r="K70"/>
    </row>
    <row r="71" spans="1:11" ht="220.9" customHeight="1">
      <c r="A71" s="76">
        <v>56</v>
      </c>
      <c r="B71" s="34">
        <v>1</v>
      </c>
      <c r="C71" s="35" t="s">
        <v>1721</v>
      </c>
      <c r="D71" s="42"/>
      <c r="E71" s="178" t="s">
        <v>1722</v>
      </c>
      <c r="F71" s="179"/>
      <c r="G71" s="37" t="s">
        <v>1723</v>
      </c>
      <c r="H71" s="101">
        <v>7680</v>
      </c>
      <c r="I71" s="100"/>
      <c r="J71" s="39">
        <f>H71*1.8+2000</f>
        <v>15824</v>
      </c>
      <c r="K71"/>
    </row>
    <row r="72" spans="1:11" ht="220.9" customHeight="1">
      <c r="A72" s="76">
        <v>57</v>
      </c>
      <c r="B72" s="34">
        <v>1</v>
      </c>
      <c r="C72" s="35" t="s">
        <v>1724</v>
      </c>
      <c r="D72" s="42"/>
      <c r="E72" s="178" t="s">
        <v>1725</v>
      </c>
      <c r="F72" s="179"/>
      <c r="G72" s="37" t="s">
        <v>1726</v>
      </c>
      <c r="H72" s="101">
        <v>10080</v>
      </c>
      <c r="I72" s="100"/>
      <c r="J72" s="39">
        <f>H72*1.8+2000</f>
        <v>20144</v>
      </c>
      <c r="K72"/>
    </row>
    <row r="73" spans="1:11" ht="197.5" customHeight="1">
      <c r="A73" s="76">
        <v>58</v>
      </c>
      <c r="B73" s="34">
        <v>1</v>
      </c>
      <c r="C73" s="35" t="s">
        <v>1727</v>
      </c>
      <c r="D73" s="42"/>
      <c r="E73" s="178" t="s">
        <v>1728</v>
      </c>
      <c r="F73" s="179"/>
      <c r="G73" s="37" t="s">
        <v>1729</v>
      </c>
      <c r="H73" s="101">
        <v>5940</v>
      </c>
      <c r="I73" s="100"/>
      <c r="J73" s="39">
        <f>H73*1.8+1600</f>
        <v>12292</v>
      </c>
      <c r="K73"/>
    </row>
    <row r="74" spans="1:11" ht="201" customHeight="1">
      <c r="A74" s="76">
        <v>59</v>
      </c>
      <c r="B74" s="34">
        <v>1</v>
      </c>
      <c r="C74" s="35" t="s">
        <v>1730</v>
      </c>
      <c r="D74" s="42"/>
      <c r="E74" s="178" t="s">
        <v>1731</v>
      </c>
      <c r="F74" s="179"/>
      <c r="G74" s="37" t="s">
        <v>1732</v>
      </c>
      <c r="H74" s="101">
        <v>7920</v>
      </c>
      <c r="I74" s="100"/>
      <c r="J74" s="39">
        <f>H74*1.8+2000</f>
        <v>16256</v>
      </c>
      <c r="K74"/>
    </row>
    <row r="75" spans="1:11" ht="205.9" customHeight="1">
      <c r="A75" s="76">
        <v>60</v>
      </c>
      <c r="B75" s="34">
        <v>1</v>
      </c>
      <c r="C75" s="35" t="s">
        <v>1733</v>
      </c>
      <c r="D75" s="42"/>
      <c r="E75" s="178" t="s">
        <v>1731</v>
      </c>
      <c r="F75" s="179"/>
      <c r="G75" s="37" t="s">
        <v>1734</v>
      </c>
      <c r="H75" s="101">
        <v>10500</v>
      </c>
      <c r="I75" s="100"/>
      <c r="J75" s="39">
        <f>H75*1.8+2800</f>
        <v>21700</v>
      </c>
      <c r="K75"/>
    </row>
    <row r="76" spans="1:11" ht="195" customHeight="1">
      <c r="A76" s="76">
        <v>61</v>
      </c>
      <c r="B76" s="34">
        <v>1</v>
      </c>
      <c r="C76" s="35" t="s">
        <v>1735</v>
      </c>
      <c r="D76" s="42"/>
      <c r="E76" s="178" t="s">
        <v>1736</v>
      </c>
      <c r="F76" s="179"/>
      <c r="G76" s="37" t="s">
        <v>1737</v>
      </c>
      <c r="H76" s="101">
        <v>3960</v>
      </c>
      <c r="I76" s="100"/>
      <c r="J76" s="39">
        <f>H76*1.8+1069</f>
        <v>8197</v>
      </c>
      <c r="K76"/>
    </row>
    <row r="77" spans="1:11" ht="184.15" customHeight="1">
      <c r="A77" s="76">
        <v>62</v>
      </c>
      <c r="B77" s="34">
        <v>1</v>
      </c>
      <c r="C77" s="35" t="s">
        <v>1738</v>
      </c>
      <c r="D77" s="42"/>
      <c r="E77" s="178" t="s">
        <v>1739</v>
      </c>
      <c r="F77" s="179"/>
      <c r="G77" s="37" t="s">
        <v>1737</v>
      </c>
      <c r="H77" s="101">
        <v>5040</v>
      </c>
      <c r="I77" s="100"/>
      <c r="J77" s="39">
        <f>H77*1.8+1300</f>
        <v>10372</v>
      </c>
      <c r="K77"/>
    </row>
    <row r="78" spans="1:11" ht="194.5" customHeight="1">
      <c r="A78" s="76">
        <v>63</v>
      </c>
      <c r="B78" s="34">
        <v>1</v>
      </c>
      <c r="C78" s="35" t="s">
        <v>1740</v>
      </c>
      <c r="D78" s="42"/>
      <c r="E78" s="178" t="s">
        <v>1741</v>
      </c>
      <c r="F78" s="179"/>
      <c r="G78" s="37" t="s">
        <v>1742</v>
      </c>
      <c r="H78" s="101">
        <v>3360</v>
      </c>
      <c r="I78" s="100"/>
      <c r="J78" s="39">
        <f>H78*1.8+907</f>
        <v>6955</v>
      </c>
      <c r="K78"/>
    </row>
    <row r="79" spans="1:11" ht="195.65" customHeight="1">
      <c r="A79" s="76">
        <v>64</v>
      </c>
      <c r="B79" s="34">
        <v>1</v>
      </c>
      <c r="C79" s="35" t="s">
        <v>1743</v>
      </c>
      <c r="D79" s="42"/>
      <c r="E79" s="178" t="s">
        <v>1744</v>
      </c>
      <c r="F79" s="179"/>
      <c r="G79" s="37" t="s">
        <v>1745</v>
      </c>
      <c r="H79" s="101">
        <v>4980</v>
      </c>
      <c r="I79" s="100"/>
      <c r="J79" s="39">
        <f>H79*1.8+1300</f>
        <v>10264</v>
      </c>
      <c r="K79"/>
    </row>
    <row r="80" spans="1:11" ht="170.5" customHeight="1">
      <c r="A80" s="76">
        <v>65</v>
      </c>
      <c r="B80" s="34">
        <v>1</v>
      </c>
      <c r="C80" s="35" t="s">
        <v>1746</v>
      </c>
      <c r="D80" s="42"/>
      <c r="E80" s="178" t="s">
        <v>1747</v>
      </c>
      <c r="F80" s="179"/>
      <c r="G80" s="37" t="s">
        <v>1748</v>
      </c>
      <c r="H80" s="101">
        <v>16380</v>
      </c>
      <c r="I80" s="100"/>
      <c r="J80" s="39">
        <f>H80*1.8+4400</f>
        <v>33884</v>
      </c>
      <c r="K80"/>
    </row>
    <row r="81" spans="1:11" ht="197.5" customHeight="1">
      <c r="A81" s="76">
        <v>66</v>
      </c>
      <c r="B81" s="34">
        <v>1</v>
      </c>
      <c r="C81" s="35" t="s">
        <v>1749</v>
      </c>
      <c r="D81" s="42"/>
      <c r="E81" s="178" t="s">
        <v>1750</v>
      </c>
      <c r="F81" s="179"/>
      <c r="G81" s="37" t="s">
        <v>1751</v>
      </c>
      <c r="H81" s="101">
        <v>1794</v>
      </c>
      <c r="I81" s="100"/>
      <c r="J81" s="39">
        <f>H81*1.8+485</f>
        <v>3714.2000000000003</v>
      </c>
      <c r="K81"/>
    </row>
    <row r="82" spans="1:11" ht="202.9" customHeight="1">
      <c r="A82" s="76">
        <v>67</v>
      </c>
      <c r="B82" s="34">
        <v>1</v>
      </c>
      <c r="C82" s="35" t="s">
        <v>1752</v>
      </c>
      <c r="D82" s="42"/>
      <c r="E82" s="178" t="s">
        <v>1750</v>
      </c>
      <c r="F82" s="179"/>
      <c r="G82" s="37" t="s">
        <v>1753</v>
      </c>
      <c r="H82" s="101">
        <v>3180</v>
      </c>
      <c r="I82" s="100"/>
      <c r="J82" s="39">
        <f>H82*1.8+858</f>
        <v>6582</v>
      </c>
      <c r="K82"/>
    </row>
    <row r="83" spans="1:11" ht="182.5" customHeight="1">
      <c r="A83" s="76">
        <v>68</v>
      </c>
      <c r="B83" s="34">
        <v>1</v>
      </c>
      <c r="C83" s="35" t="s">
        <v>1754</v>
      </c>
      <c r="D83" s="42"/>
      <c r="E83" s="178" t="s">
        <v>1755</v>
      </c>
      <c r="F83" s="179"/>
      <c r="G83" s="37" t="s">
        <v>1756</v>
      </c>
      <c r="H83" s="101">
        <v>4860</v>
      </c>
      <c r="I83" s="100"/>
      <c r="J83" s="39">
        <f>H83*1.8+1300</f>
        <v>10048</v>
      </c>
      <c r="K83"/>
    </row>
    <row r="84" spans="1:11" ht="165" customHeight="1">
      <c r="A84" s="76">
        <v>69</v>
      </c>
      <c r="B84" s="34">
        <v>1</v>
      </c>
      <c r="C84" s="35" t="s">
        <v>1757</v>
      </c>
      <c r="D84" s="42"/>
      <c r="E84" s="178" t="s">
        <v>1755</v>
      </c>
      <c r="F84" s="179"/>
      <c r="G84" s="37" t="s">
        <v>1758</v>
      </c>
      <c r="H84" s="101">
        <v>4860</v>
      </c>
      <c r="I84" s="100"/>
      <c r="J84" s="39">
        <f>H84*1.8+1300</f>
        <v>10048</v>
      </c>
      <c r="K84"/>
    </row>
    <row r="85" spans="1:11" ht="158.5" customHeight="1">
      <c r="A85" s="76">
        <v>70</v>
      </c>
      <c r="B85" s="34">
        <v>1</v>
      </c>
      <c r="C85" s="35" t="s">
        <v>1759</v>
      </c>
      <c r="D85" s="42"/>
      <c r="E85" s="178" t="s">
        <v>1760</v>
      </c>
      <c r="F85" s="179"/>
      <c r="G85" s="37" t="s">
        <v>1761</v>
      </c>
      <c r="H85" s="101">
        <v>3840</v>
      </c>
      <c r="I85" s="100"/>
      <c r="J85" s="39">
        <f>H85*1.8+1000</f>
        <v>7912</v>
      </c>
      <c r="K85"/>
    </row>
    <row r="86" spans="1:11" ht="140.5" customHeight="1">
      <c r="A86" s="76">
        <v>71</v>
      </c>
      <c r="B86" s="34">
        <v>1</v>
      </c>
      <c r="C86" s="35" t="s">
        <v>1762</v>
      </c>
      <c r="D86" s="42"/>
      <c r="E86" s="178" t="s">
        <v>1760</v>
      </c>
      <c r="F86" s="179"/>
      <c r="G86" s="37" t="s">
        <v>1763</v>
      </c>
      <c r="H86" s="101">
        <v>4860</v>
      </c>
      <c r="I86" s="100"/>
      <c r="J86" s="39">
        <f t="shared" ref="J86" si="0">H86*1.8</f>
        <v>8748</v>
      </c>
      <c r="K86"/>
    </row>
    <row r="87" spans="1:11" ht="155.5" customHeight="1">
      <c r="A87" s="76">
        <v>72</v>
      </c>
      <c r="B87" s="34">
        <v>1</v>
      </c>
      <c r="C87" s="35" t="s">
        <v>1764</v>
      </c>
      <c r="D87" s="42"/>
      <c r="E87" s="178" t="s">
        <v>1760</v>
      </c>
      <c r="F87" s="179"/>
      <c r="G87" s="37" t="s">
        <v>1765</v>
      </c>
      <c r="H87" s="101">
        <v>6840</v>
      </c>
      <c r="I87" s="100"/>
      <c r="J87" s="39">
        <f>H87*1.8+1800</f>
        <v>14112</v>
      </c>
      <c r="K87"/>
    </row>
    <row r="88" spans="1:11" ht="15" customHeight="1">
      <c r="A88" s="164" t="s">
        <v>16</v>
      </c>
      <c r="B88" s="165"/>
      <c r="C88" s="165"/>
      <c r="D88" s="165"/>
      <c r="E88" s="165"/>
      <c r="F88" s="165"/>
      <c r="G88" s="165"/>
      <c r="H88" s="165"/>
      <c r="I88" s="165"/>
      <c r="J88" s="165"/>
    </row>
    <row r="89" spans="1:11">
      <c r="A89" s="43"/>
      <c r="B89" s="44"/>
      <c r="C89" s="45"/>
      <c r="D89" s="45"/>
      <c r="E89" s="45"/>
      <c r="F89" s="45"/>
      <c r="G89" s="45"/>
    </row>
    <row r="90" spans="1:11" ht="21">
      <c r="A90" s="111" t="s">
        <v>1766</v>
      </c>
      <c r="B90" s="111"/>
      <c r="C90" s="111"/>
      <c r="D90" s="50"/>
      <c r="E90" s="50"/>
      <c r="F90" s="51"/>
      <c r="G90" s="50"/>
      <c r="H90" s="53"/>
      <c r="I90" s="54"/>
      <c r="J90" s="55"/>
    </row>
    <row r="91" spans="1:11" ht="16">
      <c r="A91" s="47"/>
      <c r="B91" s="48"/>
      <c r="C91" s="49"/>
      <c r="D91" s="50"/>
      <c r="E91" s="50"/>
      <c r="F91" s="51"/>
      <c r="G91" s="50"/>
      <c r="H91" s="56"/>
      <c r="I91" s="57"/>
      <c r="J91" s="55"/>
    </row>
    <row r="92" spans="1:11" ht="16">
      <c r="A92" s="47"/>
      <c r="B92" s="58"/>
      <c r="C92" s="49"/>
      <c r="D92" s="50"/>
      <c r="E92" s="50"/>
      <c r="F92" s="51"/>
      <c r="G92" s="50"/>
      <c r="H92" s="59"/>
      <c r="I92" s="60"/>
    </row>
    <row r="93" spans="1:11" ht="16">
      <c r="A93" s="47"/>
      <c r="B93" s="58"/>
      <c r="C93" s="49"/>
      <c r="D93" s="50"/>
      <c r="E93" s="50"/>
      <c r="F93" s="51"/>
      <c r="G93" s="50"/>
      <c r="H93" s="56"/>
      <c r="I93" s="61"/>
    </row>
    <row r="94" spans="1:11" ht="15" customHeight="1">
      <c r="A94" s="47"/>
      <c r="B94" s="48"/>
      <c r="C94" s="49"/>
      <c r="D94" s="50"/>
      <c r="E94" s="50"/>
      <c r="F94" s="51"/>
      <c r="G94" s="50"/>
      <c r="H94" s="56"/>
    </row>
    <row r="95" spans="1:11" ht="16">
      <c r="A95" s="47"/>
      <c r="B95" s="48"/>
      <c r="C95" s="49"/>
      <c r="D95" s="50"/>
      <c r="E95" s="50"/>
      <c r="F95" s="51"/>
      <c r="G95" s="50"/>
      <c r="H95" s="56"/>
    </row>
    <row r="96" spans="1:11" ht="16">
      <c r="A96" s="47"/>
      <c r="B96" s="62"/>
      <c r="C96" s="63"/>
      <c r="D96" s="50"/>
      <c r="E96" s="50"/>
      <c r="F96" s="51"/>
      <c r="G96" s="50"/>
      <c r="H96" s="64"/>
    </row>
    <row r="97" spans="1:10" ht="16">
      <c r="A97" s="47"/>
      <c r="B97" s="58"/>
      <c r="C97" s="49"/>
      <c r="D97" s="50"/>
      <c r="E97" s="50"/>
      <c r="F97" s="49"/>
      <c r="G97" s="50"/>
      <c r="H97" s="64"/>
    </row>
    <row r="98" spans="1:10" ht="16">
      <c r="A98" s="65"/>
      <c r="B98" s="58"/>
      <c r="C98" s="49"/>
      <c r="D98" s="50"/>
      <c r="E98" s="50"/>
      <c r="F98" s="51"/>
      <c r="G98" s="50"/>
      <c r="H98" s="64"/>
    </row>
    <row r="99" spans="1:10" ht="16">
      <c r="A99" s="66"/>
      <c r="B99" s="62"/>
      <c r="C99" s="49"/>
      <c r="D99" s="50"/>
      <c r="E99" s="50"/>
      <c r="F99" s="51"/>
      <c r="G99" s="50"/>
      <c r="H99" s="64"/>
    </row>
    <row r="100" spans="1:10" ht="65.5" customHeight="1">
      <c r="A100" s="65"/>
      <c r="B100" s="58"/>
      <c r="C100" s="50"/>
      <c r="D100" s="50"/>
      <c r="E100" s="50"/>
      <c r="F100" s="51"/>
      <c r="G100" s="50"/>
      <c r="H100" s="64"/>
    </row>
    <row r="101" spans="1:10">
      <c r="A101" s="67"/>
      <c r="B101" s="68"/>
      <c r="C101" s="68"/>
      <c r="D101" s="68"/>
      <c r="E101" s="68"/>
      <c r="F101" s="68"/>
      <c r="G101" s="68"/>
      <c r="H101" s="68"/>
      <c r="I101" s="166"/>
      <c r="J101" s="166"/>
    </row>
    <row r="106" spans="1:10" ht="15" customHeight="1"/>
    <row r="112" spans="1:10" ht="15" customHeight="1"/>
    <row r="118" ht="15" customHeight="1"/>
    <row r="124" ht="15" customHeight="1"/>
    <row r="126" ht="15" customHeight="1"/>
    <row r="132" ht="15" customHeight="1"/>
    <row r="138" ht="15" customHeight="1"/>
    <row r="144" ht="15" customHeight="1"/>
    <row r="150" ht="15" customHeight="1"/>
    <row r="156" ht="15" customHeight="1"/>
    <row r="162" ht="15" customHeight="1"/>
    <row r="168" ht="15" customHeight="1"/>
    <row r="174" ht="15" customHeight="1"/>
    <row r="180" ht="15" customHeight="1"/>
    <row r="186" ht="15" customHeight="1"/>
    <row r="192" ht="15" customHeight="1"/>
    <row r="198" ht="15" customHeight="1"/>
    <row r="204" ht="15" customHeight="1"/>
    <row r="210" ht="15" customHeight="1"/>
    <row r="216" ht="15" customHeight="1"/>
    <row r="222" ht="15" customHeight="1"/>
    <row r="228" ht="15" customHeight="1"/>
    <row r="230" ht="15" customHeight="1"/>
    <row r="236" ht="15" customHeight="1"/>
    <row r="239" ht="3.75" customHeight="1"/>
    <row r="241" ht="15" customHeight="1"/>
    <row r="242" ht="15" customHeight="1"/>
    <row r="243" ht="15" customHeight="1"/>
    <row r="244" ht="15" customHeight="1"/>
    <row r="245" ht="15" customHeight="1"/>
    <row r="246" ht="15" customHeight="1"/>
    <row r="248" ht="15" customHeight="1"/>
    <row r="254" ht="15" customHeight="1"/>
    <row r="260" ht="15" customHeight="1"/>
    <row r="266" ht="15" customHeight="1"/>
    <row r="272" ht="15" customHeight="1"/>
    <row r="278" ht="15" customHeight="1"/>
    <row r="284" ht="15" customHeight="1"/>
    <row r="290" ht="15" customHeight="1"/>
    <row r="296" ht="15" customHeight="1"/>
    <row r="302" ht="15" customHeight="1"/>
    <row r="308" ht="15" customHeight="1"/>
    <row r="314" ht="15" customHeight="1"/>
    <row r="320" ht="15" customHeight="1"/>
    <row r="326" ht="15" customHeight="1"/>
    <row r="332" ht="15" customHeight="1"/>
    <row r="338" ht="15" customHeight="1"/>
    <row r="344" ht="15" customHeight="1"/>
    <row r="350" ht="15" customHeight="1"/>
    <row r="356" ht="15" customHeight="1"/>
    <row r="362" ht="15" customHeight="1"/>
    <row r="368" ht="15" customHeight="1"/>
    <row r="374" ht="15" customHeight="1"/>
    <row r="375" ht="15" customHeight="1"/>
    <row r="386" ht="15" customHeight="1"/>
    <row r="388" ht="15" customHeight="1"/>
    <row r="389" ht="15" customHeight="1"/>
    <row r="390" ht="15" customHeight="1"/>
    <row r="391" ht="15" customHeight="1"/>
  </sheetData>
  <mergeCells count="82">
    <mergeCell ref="E36:F36"/>
    <mergeCell ref="E37:F37"/>
    <mergeCell ref="E38:F38"/>
    <mergeCell ref="E31:F31"/>
    <mergeCell ref="E32:F32"/>
    <mergeCell ref="E33:F33"/>
    <mergeCell ref="E34:F34"/>
    <mergeCell ref="E35:F35"/>
    <mergeCell ref="A88:J88"/>
    <mergeCell ref="I101:J101"/>
    <mergeCell ref="E11:F11"/>
    <mergeCell ref="E12:F12"/>
    <mergeCell ref="E16:F16"/>
    <mergeCell ref="E21:F21"/>
    <mergeCell ref="E22:F22"/>
    <mergeCell ref="E23:F23"/>
    <mergeCell ref="E24:F24"/>
    <mergeCell ref="E25:F25"/>
    <mergeCell ref="E26:F26"/>
    <mergeCell ref="E27:F27"/>
    <mergeCell ref="E53:F53"/>
    <mergeCell ref="E28:F28"/>
    <mergeCell ref="E29:F29"/>
    <mergeCell ref="E30:F30"/>
    <mergeCell ref="F4:H4"/>
    <mergeCell ref="F5:H5"/>
    <mergeCell ref="E6:H6"/>
    <mergeCell ref="G7:H7"/>
    <mergeCell ref="G8:H8"/>
    <mergeCell ref="G9:H9"/>
    <mergeCell ref="E17:F17"/>
    <mergeCell ref="E18:F18"/>
    <mergeCell ref="E19:F19"/>
    <mergeCell ref="E20:F20"/>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5:F85"/>
    <mergeCell ref="E86:F86"/>
    <mergeCell ref="E87:F87"/>
    <mergeCell ref="E80:F80"/>
    <mergeCell ref="E81:F81"/>
    <mergeCell ref="E82:F82"/>
    <mergeCell ref="E83:F83"/>
    <mergeCell ref="E84:F84"/>
  </mergeCells>
  <printOptions horizontalCentered="1"/>
  <pageMargins left="0.25" right="0.25" top="0.75" bottom="0.75" header="0.3" footer="0.3"/>
  <pageSetup scale="90" fitToHeight="0" orientation="portrait" r:id="rId1"/>
  <headerFooter>
    <oddFooter>&amp;C&amp;P/&amp;N</oddFooter>
  </headerFooter>
  <colBreaks count="1" manualBreakCount="1">
    <brk id="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CB3E-A10E-464B-8D0E-32DB7B1AE099}">
  <sheetPr>
    <tabColor theme="4"/>
    <pageSetUpPr fitToPage="1"/>
  </sheetPr>
  <dimension ref="A1:L348"/>
  <sheetViews>
    <sheetView topLeftCell="A9" zoomScaleNormal="100" zoomScaleSheetLayoutView="96" workbookViewId="0">
      <selection activeCell="E45" sqref="E45:F45"/>
    </sheetView>
  </sheetViews>
  <sheetFormatPr baseColWidth="10" defaultColWidth="11.453125" defaultRowHeight="14.5"/>
  <cols>
    <col min="1" max="1" width="7.26953125" style="4" customWidth="1"/>
    <col min="2" max="2" width="8.26953125" style="4" customWidth="1"/>
    <col min="3" max="3" width="11.26953125" style="4" customWidth="1"/>
    <col min="4" max="4" width="28.7265625" style="4" customWidth="1"/>
    <col min="5" max="5" width="22.26953125" style="4" customWidth="1"/>
    <col min="6" max="6" width="7.54296875" style="4" customWidth="1"/>
    <col min="7" max="7" width="13.54296875" style="4" customWidth="1"/>
    <col min="8" max="8" width="13" style="4" customWidth="1"/>
    <col min="9" max="9" width="11.81640625" style="4" customWidth="1"/>
    <col min="10" max="10" width="1.26953125" style="4" customWidth="1"/>
    <col min="11" max="11" width="12.81640625" style="4" customWidth="1"/>
    <col min="12" max="12" width="14.453125" style="4" customWidth="1"/>
    <col min="13" max="16384" width="11.453125" style="4"/>
  </cols>
  <sheetData>
    <row r="1" spans="1:11" ht="45" customHeight="1">
      <c r="A1" s="1"/>
      <c r="B1" s="2"/>
      <c r="C1" s="2"/>
      <c r="D1" s="2"/>
      <c r="E1" s="2"/>
      <c r="F1" s="2"/>
      <c r="G1" s="2"/>
      <c r="H1" s="2"/>
      <c r="I1" s="2"/>
    </row>
    <row r="2" spans="1:11" ht="6.75" customHeight="1">
      <c r="A2" s="5"/>
      <c r="B2" s="5"/>
      <c r="C2" s="5"/>
      <c r="D2" s="5"/>
      <c r="E2" s="5"/>
      <c r="F2" s="5"/>
      <c r="G2" s="5"/>
      <c r="H2" s="5"/>
      <c r="I2" s="5"/>
      <c r="J2" s="5"/>
      <c r="K2" s="5"/>
    </row>
    <row r="3" spans="1:11" ht="15" customHeight="1">
      <c r="A3" s="7"/>
      <c r="B3" s="7"/>
      <c r="C3" s="7"/>
      <c r="D3" s="7"/>
      <c r="E3" s="7"/>
      <c r="F3" s="7"/>
      <c r="G3" s="7"/>
      <c r="H3" s="7"/>
      <c r="I3" s="7"/>
    </row>
    <row r="4" spans="1:11" ht="22.5" customHeight="1">
      <c r="A4" s="9"/>
      <c r="B4" s="9"/>
      <c r="C4" s="9"/>
      <c r="D4" s="9"/>
      <c r="E4" s="82"/>
      <c r="F4" s="169"/>
      <c r="G4" s="169"/>
      <c r="H4" s="169"/>
      <c r="I4" s="169"/>
      <c r="K4" s="11"/>
    </row>
    <row r="5" spans="1:11" ht="18" customHeight="1">
      <c r="A5" s="12"/>
      <c r="B5" s="13"/>
      <c r="C5" s="14"/>
      <c r="D5" s="15"/>
      <c r="E5" s="83"/>
      <c r="F5" s="170"/>
      <c r="G5" s="170"/>
      <c r="H5" s="170"/>
      <c r="I5" s="170"/>
      <c r="K5" s="13"/>
    </row>
    <row r="6" spans="1:11" ht="21" customHeight="1">
      <c r="E6" s="171" t="s">
        <v>1421</v>
      </c>
      <c r="F6" s="171"/>
      <c r="G6" s="171"/>
      <c r="H6" s="171"/>
      <c r="I6" s="171"/>
    </row>
    <row r="7" spans="1:11" ht="18.75" customHeight="1">
      <c r="E7" s="82"/>
      <c r="F7" s="82"/>
      <c r="G7" s="172"/>
      <c r="H7" s="172"/>
      <c r="I7" s="172"/>
    </row>
    <row r="8" spans="1:11" ht="18.5">
      <c r="E8" s="84"/>
      <c r="F8" s="85"/>
      <c r="G8" s="173"/>
      <c r="H8" s="173"/>
      <c r="I8" s="173"/>
    </row>
    <row r="9" spans="1:11" ht="18.75" customHeight="1">
      <c r="E9" s="85"/>
      <c r="F9" s="85"/>
      <c r="G9" s="174"/>
      <c r="H9" s="174"/>
      <c r="I9" s="174"/>
      <c r="K9" s="20"/>
    </row>
    <row r="10" spans="1:11" ht="18" customHeight="1">
      <c r="I10" s="21"/>
    </row>
    <row r="11" spans="1:11" ht="15" customHeight="1">
      <c r="A11" s="22"/>
      <c r="B11" s="22"/>
      <c r="C11" s="22"/>
      <c r="D11" s="22"/>
      <c r="E11" s="196"/>
      <c r="F11" s="196"/>
      <c r="G11" s="13"/>
    </row>
    <row r="12" spans="1:11" s="24" customFormat="1" ht="1.5" customHeight="1">
      <c r="A12" s="22"/>
      <c r="B12" s="22"/>
      <c r="C12" s="22"/>
      <c r="D12" s="22"/>
      <c r="E12" s="196"/>
      <c r="F12" s="196"/>
      <c r="G12" s="23"/>
      <c r="H12" s="167"/>
      <c r="I12" s="167"/>
    </row>
    <row r="13" spans="1:11" ht="7.5" hidden="1" customHeight="1">
      <c r="A13" s="22"/>
      <c r="B13" s="22"/>
      <c r="C13" s="22"/>
      <c r="D13" s="22"/>
      <c r="E13" s="25"/>
      <c r="F13" s="25"/>
      <c r="G13" s="25"/>
      <c r="H13" s="25"/>
      <c r="I13" s="25"/>
    </row>
    <row r="14" spans="1:11" ht="21.75" hidden="1" customHeight="1">
      <c r="A14" s="22"/>
      <c r="B14" s="22"/>
      <c r="C14" s="22"/>
      <c r="D14" s="22"/>
      <c r="E14" s="26"/>
      <c r="F14" s="27"/>
      <c r="G14" s="28"/>
      <c r="H14" s="168"/>
      <c r="I14" s="168"/>
    </row>
    <row r="15" spans="1:11" ht="6" customHeight="1">
      <c r="A15" s="25"/>
      <c r="B15" s="25"/>
      <c r="C15" s="25"/>
      <c r="D15" s="25"/>
      <c r="E15" s="25"/>
      <c r="F15" s="25"/>
      <c r="G15" s="25"/>
      <c r="H15" s="25"/>
      <c r="I15" s="25"/>
    </row>
    <row r="16" spans="1:11" s="24" customFormat="1" ht="21">
      <c r="A16" s="29" t="s">
        <v>0</v>
      </c>
      <c r="B16" s="29" t="s">
        <v>1</v>
      </c>
      <c r="C16" s="29" t="s">
        <v>2</v>
      </c>
      <c r="D16" s="69" t="s">
        <v>17</v>
      </c>
      <c r="E16" s="187" t="s">
        <v>18</v>
      </c>
      <c r="F16" s="188"/>
      <c r="G16" s="29" t="s">
        <v>19</v>
      </c>
      <c r="H16" s="31" t="s">
        <v>4</v>
      </c>
      <c r="I16" s="31" t="s">
        <v>5</v>
      </c>
      <c r="J16" s="32"/>
      <c r="K16" s="31" t="s">
        <v>6</v>
      </c>
    </row>
    <row r="17" spans="1:12" ht="147" customHeight="1">
      <c r="A17" s="33">
        <v>1</v>
      </c>
      <c r="B17" s="34">
        <v>1</v>
      </c>
      <c r="C17" s="75">
        <v>1080</v>
      </c>
      <c r="D17" s="71"/>
      <c r="E17" s="211" t="s">
        <v>1767</v>
      </c>
      <c r="F17" s="212"/>
      <c r="G17" s="37" t="s">
        <v>1768</v>
      </c>
      <c r="H17" s="38" t="s">
        <v>1769</v>
      </c>
      <c r="I17" s="120">
        <v>5552</v>
      </c>
      <c r="J17" s="102"/>
      <c r="K17" s="39">
        <f>I17*1.8</f>
        <v>9993.6</v>
      </c>
      <c r="L17"/>
    </row>
    <row r="18" spans="1:12" ht="147" customHeight="1">
      <c r="A18" s="76">
        <v>2</v>
      </c>
      <c r="B18" s="77">
        <v>1</v>
      </c>
      <c r="C18" s="70">
        <v>1081</v>
      </c>
      <c r="D18" s="114"/>
      <c r="E18" s="177" t="s">
        <v>1770</v>
      </c>
      <c r="F18" s="177"/>
      <c r="G18" s="37" t="s">
        <v>1768</v>
      </c>
      <c r="H18" s="79" t="s">
        <v>1769</v>
      </c>
      <c r="I18" s="112">
        <v>5760</v>
      </c>
      <c r="J18" s="80"/>
      <c r="K18" s="39">
        <f t="shared" ref="K18:K52" si="0">I18*1.8</f>
        <v>10368</v>
      </c>
      <c r="L18"/>
    </row>
    <row r="19" spans="1:12" ht="147" customHeight="1">
      <c r="A19" s="121">
        <v>3</v>
      </c>
      <c r="B19" s="122">
        <v>1</v>
      </c>
      <c r="C19" s="133">
        <v>1082</v>
      </c>
      <c r="D19" s="123"/>
      <c r="E19" s="209" t="s">
        <v>1771</v>
      </c>
      <c r="F19" s="210"/>
      <c r="G19" s="37" t="s">
        <v>1768</v>
      </c>
      <c r="H19" s="79" t="s">
        <v>1769</v>
      </c>
      <c r="I19" s="124">
        <v>5981</v>
      </c>
      <c r="J19" s="102"/>
      <c r="K19" s="39">
        <f t="shared" si="0"/>
        <v>10765.800000000001</v>
      </c>
      <c r="L19"/>
    </row>
    <row r="20" spans="1:12" ht="147" customHeight="1">
      <c r="A20" s="33">
        <v>4</v>
      </c>
      <c r="B20" s="34">
        <v>1</v>
      </c>
      <c r="C20" s="75">
        <v>1083</v>
      </c>
      <c r="D20" s="71"/>
      <c r="E20" s="211" t="s">
        <v>1772</v>
      </c>
      <c r="F20" s="212"/>
      <c r="G20" s="37" t="s">
        <v>1768</v>
      </c>
      <c r="H20" s="38" t="s">
        <v>1769</v>
      </c>
      <c r="I20" s="120">
        <v>6693</v>
      </c>
      <c r="J20" s="102"/>
      <c r="K20" s="39">
        <f t="shared" si="0"/>
        <v>12047.4</v>
      </c>
      <c r="L20"/>
    </row>
    <row r="21" spans="1:12" s="24" customFormat="1" ht="147" customHeight="1">
      <c r="A21" s="76">
        <v>5</v>
      </c>
      <c r="B21" s="77">
        <v>1</v>
      </c>
      <c r="C21" s="70">
        <v>1084</v>
      </c>
      <c r="D21" s="114"/>
      <c r="E21" s="208" t="s">
        <v>1773</v>
      </c>
      <c r="F21" s="177"/>
      <c r="G21" s="37" t="s">
        <v>1768</v>
      </c>
      <c r="H21" s="79" t="s">
        <v>1769</v>
      </c>
      <c r="I21" s="112">
        <v>7865</v>
      </c>
      <c r="J21" s="80"/>
      <c r="K21" s="39">
        <f t="shared" si="0"/>
        <v>14157</v>
      </c>
    </row>
    <row r="22" spans="1:12" ht="147" customHeight="1">
      <c r="A22" s="76">
        <v>6</v>
      </c>
      <c r="B22" s="77">
        <v>1</v>
      </c>
      <c r="C22" s="70">
        <v>1104</v>
      </c>
      <c r="D22" s="114"/>
      <c r="E22" s="177" t="s">
        <v>1774</v>
      </c>
      <c r="F22" s="177"/>
      <c r="G22" s="37" t="s">
        <v>1768</v>
      </c>
      <c r="H22" s="79" t="s">
        <v>1769</v>
      </c>
      <c r="I22" s="129">
        <v>6526</v>
      </c>
      <c r="J22" s="80"/>
      <c r="K22" s="39">
        <f t="shared" si="0"/>
        <v>11746.800000000001</v>
      </c>
    </row>
    <row r="23" spans="1:12" ht="147.75" customHeight="1">
      <c r="A23" s="76">
        <v>7</v>
      </c>
      <c r="B23" s="77">
        <v>1</v>
      </c>
      <c r="C23" s="70">
        <v>1105</v>
      </c>
      <c r="D23" s="114"/>
      <c r="E23" s="177" t="s">
        <v>1775</v>
      </c>
      <c r="F23" s="177"/>
      <c r="G23" s="37" t="s">
        <v>1768</v>
      </c>
      <c r="H23" s="79" t="s">
        <v>1769</v>
      </c>
      <c r="I23" s="112">
        <v>7051</v>
      </c>
      <c r="J23" s="80"/>
      <c r="K23" s="39">
        <f t="shared" si="0"/>
        <v>12691.800000000001</v>
      </c>
    </row>
    <row r="24" spans="1:12" ht="147" customHeight="1">
      <c r="A24" s="76">
        <v>8</v>
      </c>
      <c r="B24" s="77">
        <v>1</v>
      </c>
      <c r="C24" s="70">
        <v>1106</v>
      </c>
      <c r="D24" s="114"/>
      <c r="E24" s="177" t="s">
        <v>1776</v>
      </c>
      <c r="F24" s="177"/>
      <c r="G24" s="37" t="s">
        <v>1768</v>
      </c>
      <c r="H24" s="79" t="s">
        <v>1769</v>
      </c>
      <c r="I24" s="112">
        <v>7302</v>
      </c>
      <c r="J24" s="80"/>
      <c r="K24" s="39">
        <f t="shared" si="0"/>
        <v>13143.6</v>
      </c>
    </row>
    <row r="25" spans="1:12" ht="147.75" customHeight="1">
      <c r="A25" s="76">
        <v>9</v>
      </c>
      <c r="B25" s="77">
        <v>1</v>
      </c>
      <c r="C25" s="70">
        <v>327</v>
      </c>
      <c r="D25" s="114"/>
      <c r="E25" s="177" t="s">
        <v>1777</v>
      </c>
      <c r="F25" s="177"/>
      <c r="G25" s="78" t="s">
        <v>1778</v>
      </c>
      <c r="H25" s="79" t="s">
        <v>1769</v>
      </c>
      <c r="I25" s="112">
        <v>2807</v>
      </c>
      <c r="J25" s="80"/>
      <c r="K25" s="39">
        <f t="shared" si="0"/>
        <v>5052.6000000000004</v>
      </c>
    </row>
    <row r="26" spans="1:12" ht="147.75" customHeight="1">
      <c r="A26" s="76">
        <v>10</v>
      </c>
      <c r="B26" s="77">
        <v>1</v>
      </c>
      <c r="C26" s="70">
        <v>328</v>
      </c>
      <c r="D26" s="114"/>
      <c r="E26" s="177" t="s">
        <v>1779</v>
      </c>
      <c r="F26" s="177"/>
      <c r="G26" s="78" t="s">
        <v>1780</v>
      </c>
      <c r="H26" s="79" t="s">
        <v>1769</v>
      </c>
      <c r="I26" s="112">
        <v>2321</v>
      </c>
      <c r="J26" s="80"/>
      <c r="K26" s="39">
        <f t="shared" si="0"/>
        <v>4177.8</v>
      </c>
    </row>
    <row r="27" spans="1:12" ht="147.75" customHeight="1">
      <c r="A27" s="76">
        <v>11</v>
      </c>
      <c r="B27" s="77">
        <v>1</v>
      </c>
      <c r="C27" s="70">
        <v>329</v>
      </c>
      <c r="D27" s="114"/>
      <c r="E27" s="177" t="s">
        <v>1781</v>
      </c>
      <c r="F27" s="177"/>
      <c r="G27" s="78" t="s">
        <v>1782</v>
      </c>
      <c r="H27" s="79" t="s">
        <v>1769</v>
      </c>
      <c r="I27" s="130">
        <v>1763</v>
      </c>
      <c r="J27" s="80"/>
      <c r="K27" s="39">
        <f t="shared" si="0"/>
        <v>3173.4</v>
      </c>
    </row>
    <row r="28" spans="1:12" ht="147" customHeight="1">
      <c r="A28" s="76">
        <v>12</v>
      </c>
      <c r="B28" s="77">
        <v>1</v>
      </c>
      <c r="C28" s="70">
        <v>57</v>
      </c>
      <c r="D28" s="114"/>
      <c r="E28" s="177" t="s">
        <v>1783</v>
      </c>
      <c r="F28" s="177"/>
      <c r="G28" s="78" t="s">
        <v>1784</v>
      </c>
      <c r="H28" s="79" t="s">
        <v>1785</v>
      </c>
      <c r="I28" s="112">
        <v>10172</v>
      </c>
      <c r="J28" s="80"/>
      <c r="K28" s="39">
        <f t="shared" si="0"/>
        <v>18309.600000000002</v>
      </c>
    </row>
    <row r="29" spans="1:12" ht="147.75" customHeight="1">
      <c r="A29" s="76">
        <v>13</v>
      </c>
      <c r="B29" s="77">
        <v>1</v>
      </c>
      <c r="C29" s="70">
        <v>58</v>
      </c>
      <c r="D29" s="114"/>
      <c r="E29" s="177" t="s">
        <v>1786</v>
      </c>
      <c r="F29" s="177"/>
      <c r="G29" s="78" t="s">
        <v>1787</v>
      </c>
      <c r="H29" s="79" t="s">
        <v>1788</v>
      </c>
      <c r="I29" s="112">
        <v>16534</v>
      </c>
      <c r="J29" s="80"/>
      <c r="K29" s="39">
        <f t="shared" si="0"/>
        <v>29761.200000000001</v>
      </c>
    </row>
    <row r="30" spans="1:12" ht="147.75" customHeight="1">
      <c r="A30" s="76">
        <v>14</v>
      </c>
      <c r="B30" s="77">
        <v>1</v>
      </c>
      <c r="C30" s="70">
        <v>59</v>
      </c>
      <c r="D30" s="114"/>
      <c r="E30" s="177" t="s">
        <v>1789</v>
      </c>
      <c r="F30" s="177"/>
      <c r="G30" s="78" t="s">
        <v>1790</v>
      </c>
      <c r="H30" s="79" t="s">
        <v>1791</v>
      </c>
      <c r="I30" s="112">
        <v>10812</v>
      </c>
      <c r="J30" s="80"/>
      <c r="K30" s="39">
        <f t="shared" si="0"/>
        <v>19461.600000000002</v>
      </c>
    </row>
    <row r="31" spans="1:12" ht="147.75" customHeight="1">
      <c r="A31" s="76">
        <v>15</v>
      </c>
      <c r="B31" s="77">
        <v>1</v>
      </c>
      <c r="C31" s="70">
        <v>60</v>
      </c>
      <c r="D31" s="114"/>
      <c r="E31" s="177" t="s">
        <v>1792</v>
      </c>
      <c r="F31" s="177"/>
      <c r="G31" s="78" t="s">
        <v>1793</v>
      </c>
      <c r="H31" s="79" t="s">
        <v>1785</v>
      </c>
      <c r="I31" s="112">
        <v>14107</v>
      </c>
      <c r="J31" s="80"/>
      <c r="K31" s="39">
        <f t="shared" si="0"/>
        <v>25392.600000000002</v>
      </c>
    </row>
    <row r="32" spans="1:12" ht="147.75" customHeight="1">
      <c r="A32" s="76">
        <v>16</v>
      </c>
      <c r="B32" s="77">
        <v>1</v>
      </c>
      <c r="C32" s="70">
        <v>190</v>
      </c>
      <c r="D32" s="114"/>
      <c r="E32" s="194" t="s">
        <v>1794</v>
      </c>
      <c r="F32" s="194"/>
      <c r="G32" s="78" t="s">
        <v>1795</v>
      </c>
      <c r="H32" s="79" t="s">
        <v>1796</v>
      </c>
      <c r="I32" s="112">
        <v>4835</v>
      </c>
      <c r="J32" s="80"/>
      <c r="K32" s="39">
        <f t="shared" si="0"/>
        <v>8703</v>
      </c>
    </row>
    <row r="33" spans="1:11" ht="3.75" customHeight="1">
      <c r="A33" s="121">
        <v>17</v>
      </c>
      <c r="K33" s="39">
        <f t="shared" si="0"/>
        <v>0</v>
      </c>
    </row>
    <row r="34" spans="1:11" ht="147.75" customHeight="1">
      <c r="A34" s="76">
        <v>17</v>
      </c>
      <c r="B34" s="77">
        <v>1</v>
      </c>
      <c r="C34" s="70">
        <v>1060</v>
      </c>
      <c r="D34" s="114"/>
      <c r="E34" s="177" t="s">
        <v>1797</v>
      </c>
      <c r="F34" s="177"/>
      <c r="G34" s="78" t="s">
        <v>1798</v>
      </c>
      <c r="H34" s="79" t="s">
        <v>1799</v>
      </c>
      <c r="I34" s="112">
        <v>3267</v>
      </c>
      <c r="J34" s="80"/>
      <c r="K34" s="39">
        <f t="shared" si="0"/>
        <v>5880.6</v>
      </c>
    </row>
    <row r="35" spans="1:11" ht="147.75" customHeight="1">
      <c r="A35" s="76">
        <v>18</v>
      </c>
      <c r="B35" s="77">
        <v>1</v>
      </c>
      <c r="C35" s="70">
        <v>193</v>
      </c>
      <c r="D35" s="114"/>
      <c r="E35" s="177" t="s">
        <v>1800</v>
      </c>
      <c r="F35" s="177"/>
      <c r="G35" s="78" t="s">
        <v>1801</v>
      </c>
      <c r="H35" s="79" t="s">
        <v>1802</v>
      </c>
      <c r="I35" s="112">
        <v>8648</v>
      </c>
      <c r="J35" s="80"/>
      <c r="K35" s="39">
        <f t="shared" si="0"/>
        <v>15566.4</v>
      </c>
    </row>
    <row r="36" spans="1:11" ht="147.75" customHeight="1">
      <c r="A36" s="76">
        <v>19</v>
      </c>
      <c r="B36" s="77">
        <v>1</v>
      </c>
      <c r="C36" s="70">
        <v>194</v>
      </c>
      <c r="D36" s="114"/>
      <c r="E36" s="177" t="s">
        <v>1803</v>
      </c>
      <c r="F36" s="177"/>
      <c r="G36" s="78" t="s">
        <v>1801</v>
      </c>
      <c r="H36" s="79" t="s">
        <v>1802</v>
      </c>
      <c r="I36" s="112">
        <v>7391</v>
      </c>
      <c r="J36" s="80"/>
      <c r="K36" s="39">
        <f t="shared" si="0"/>
        <v>13303.800000000001</v>
      </c>
    </row>
    <row r="37" spans="1:11" ht="147.75" customHeight="1">
      <c r="A37" s="76">
        <v>20</v>
      </c>
      <c r="B37" s="77">
        <v>1</v>
      </c>
      <c r="C37" s="70">
        <v>307</v>
      </c>
      <c r="D37" s="114"/>
      <c r="E37" s="177" t="s">
        <v>1804</v>
      </c>
      <c r="F37" s="177"/>
      <c r="G37" s="78" t="s">
        <v>1805</v>
      </c>
      <c r="H37" s="79" t="s">
        <v>1806</v>
      </c>
      <c r="I37" s="112">
        <v>2287</v>
      </c>
      <c r="J37" s="80"/>
      <c r="K37" s="39">
        <f t="shared" si="0"/>
        <v>4116.6000000000004</v>
      </c>
    </row>
    <row r="38" spans="1:11" ht="147.75" customHeight="1">
      <c r="A38" s="76">
        <v>21</v>
      </c>
      <c r="B38" s="77">
        <v>1</v>
      </c>
      <c r="C38" s="70">
        <v>308</v>
      </c>
      <c r="D38" s="114"/>
      <c r="E38" s="177" t="s">
        <v>1807</v>
      </c>
      <c r="F38" s="177"/>
      <c r="G38" s="78" t="s">
        <v>1805</v>
      </c>
      <c r="H38" s="79" t="s">
        <v>1806</v>
      </c>
      <c r="I38" s="112">
        <v>2353</v>
      </c>
      <c r="J38" s="80"/>
      <c r="K38" s="39">
        <f t="shared" si="0"/>
        <v>4235.4000000000005</v>
      </c>
    </row>
    <row r="39" spans="1:11" ht="147.75" customHeight="1">
      <c r="A39" s="76">
        <v>22</v>
      </c>
      <c r="B39" s="77">
        <v>1</v>
      </c>
      <c r="C39" s="70">
        <v>309</v>
      </c>
      <c r="D39" s="114"/>
      <c r="E39" s="177" t="s">
        <v>1808</v>
      </c>
      <c r="F39" s="177"/>
      <c r="G39" s="78" t="s">
        <v>1805</v>
      </c>
      <c r="H39" s="79" t="s">
        <v>1806</v>
      </c>
      <c r="I39" s="112">
        <v>2362</v>
      </c>
      <c r="J39" s="80"/>
      <c r="K39" s="39">
        <f t="shared" si="0"/>
        <v>4251.6000000000004</v>
      </c>
    </row>
    <row r="40" spans="1:11" ht="147.75" customHeight="1">
      <c r="A40" s="76">
        <v>23</v>
      </c>
      <c r="B40" s="77">
        <v>1</v>
      </c>
      <c r="C40" s="70">
        <v>310</v>
      </c>
      <c r="D40" s="114"/>
      <c r="E40" s="177" t="s">
        <v>1809</v>
      </c>
      <c r="F40" s="177"/>
      <c r="G40" s="78" t="s">
        <v>1805</v>
      </c>
      <c r="H40" s="79" t="s">
        <v>1806</v>
      </c>
      <c r="I40" s="112">
        <v>2381</v>
      </c>
      <c r="J40" s="80"/>
      <c r="K40" s="39">
        <f t="shared" si="0"/>
        <v>4285.8</v>
      </c>
    </row>
    <row r="41" spans="1:11" ht="147.75" customHeight="1">
      <c r="A41" s="76">
        <v>24</v>
      </c>
      <c r="B41" s="77">
        <v>1</v>
      </c>
      <c r="C41" s="70">
        <v>311</v>
      </c>
      <c r="D41" s="114"/>
      <c r="E41" s="177" t="s">
        <v>1810</v>
      </c>
      <c r="F41" s="177"/>
      <c r="G41" s="78" t="s">
        <v>1805</v>
      </c>
      <c r="H41" s="79" t="s">
        <v>1806</v>
      </c>
      <c r="I41" s="112">
        <v>2428</v>
      </c>
      <c r="J41" s="80"/>
      <c r="K41" s="39">
        <f t="shared" si="0"/>
        <v>4370.4000000000005</v>
      </c>
    </row>
    <row r="42" spans="1:11" ht="147.75" customHeight="1">
      <c r="A42" s="76">
        <v>25</v>
      </c>
      <c r="B42" s="77">
        <v>1</v>
      </c>
      <c r="C42" s="70">
        <v>318</v>
      </c>
      <c r="D42" s="114"/>
      <c r="E42" s="177" t="s">
        <v>1811</v>
      </c>
      <c r="F42" s="177"/>
      <c r="G42" s="78" t="s">
        <v>1805</v>
      </c>
      <c r="H42" s="79" t="s">
        <v>1806</v>
      </c>
      <c r="I42" s="112">
        <v>2420</v>
      </c>
      <c r="J42" s="80"/>
      <c r="K42" s="39">
        <f t="shared" si="0"/>
        <v>4356</v>
      </c>
    </row>
    <row r="43" spans="1:11" ht="147.75" customHeight="1">
      <c r="A43" s="76">
        <v>26</v>
      </c>
      <c r="B43" s="77">
        <v>1</v>
      </c>
      <c r="C43" s="70">
        <v>319</v>
      </c>
      <c r="D43" s="114"/>
      <c r="E43" s="177" t="s">
        <v>1812</v>
      </c>
      <c r="F43" s="177"/>
      <c r="G43" s="78" t="s">
        <v>1805</v>
      </c>
      <c r="H43" s="79" t="s">
        <v>1813</v>
      </c>
      <c r="I43" s="112">
        <v>2462</v>
      </c>
      <c r="J43" s="80"/>
      <c r="K43" s="39">
        <f t="shared" si="0"/>
        <v>4431.6000000000004</v>
      </c>
    </row>
    <row r="44" spans="1:11" ht="147.75" customHeight="1">
      <c r="A44" s="76">
        <v>27</v>
      </c>
      <c r="B44" s="77">
        <v>1</v>
      </c>
      <c r="C44" s="70">
        <v>320</v>
      </c>
      <c r="D44" s="114"/>
      <c r="E44" s="177" t="s">
        <v>1814</v>
      </c>
      <c r="F44" s="177"/>
      <c r="G44" s="78" t="s">
        <v>1805</v>
      </c>
      <c r="H44" s="79" t="s">
        <v>1806</v>
      </c>
      <c r="I44" s="112">
        <v>2515</v>
      </c>
      <c r="J44" s="80"/>
      <c r="K44" s="39">
        <f t="shared" si="0"/>
        <v>4527</v>
      </c>
    </row>
    <row r="45" spans="1:11" ht="147.75" customHeight="1">
      <c r="A45" s="76">
        <v>28</v>
      </c>
      <c r="B45" s="77">
        <v>1</v>
      </c>
      <c r="C45" s="70">
        <v>321</v>
      </c>
      <c r="D45" s="114"/>
      <c r="E45" s="177" t="s">
        <v>1815</v>
      </c>
      <c r="F45" s="177"/>
      <c r="G45" s="78" t="s">
        <v>1805</v>
      </c>
      <c r="H45" s="79" t="s">
        <v>1806</v>
      </c>
      <c r="I45" s="112">
        <v>2595</v>
      </c>
      <c r="J45" s="80"/>
      <c r="K45" s="39">
        <f t="shared" si="0"/>
        <v>4671</v>
      </c>
    </row>
    <row r="46" spans="1:11" ht="147.75" customHeight="1">
      <c r="A46" s="76">
        <v>29</v>
      </c>
      <c r="B46" s="77">
        <v>1</v>
      </c>
      <c r="C46" s="70">
        <v>129</v>
      </c>
      <c r="D46" s="114"/>
      <c r="E46" s="177" t="s">
        <v>1816</v>
      </c>
      <c r="F46" s="177"/>
      <c r="G46" s="78" t="s">
        <v>1817</v>
      </c>
      <c r="H46" s="79" t="s">
        <v>1818</v>
      </c>
      <c r="I46" s="112">
        <v>5155</v>
      </c>
      <c r="J46" s="80"/>
      <c r="K46" s="39">
        <f t="shared" si="0"/>
        <v>9279</v>
      </c>
    </row>
    <row r="47" spans="1:11" ht="147.75" customHeight="1">
      <c r="A47" s="76">
        <v>30</v>
      </c>
      <c r="B47" s="77">
        <v>1</v>
      </c>
      <c r="C47" s="70">
        <v>130</v>
      </c>
      <c r="D47" s="114"/>
      <c r="E47" s="177" t="s">
        <v>1819</v>
      </c>
      <c r="F47" s="177"/>
      <c r="G47" s="78" t="s">
        <v>1820</v>
      </c>
      <c r="H47" s="79" t="s">
        <v>1821</v>
      </c>
      <c r="I47" s="112">
        <v>4298</v>
      </c>
      <c r="J47" s="80"/>
      <c r="K47" s="39">
        <f t="shared" si="0"/>
        <v>7736.4000000000005</v>
      </c>
    </row>
    <row r="48" spans="1:11" ht="147.75" customHeight="1">
      <c r="A48" s="76">
        <v>31</v>
      </c>
      <c r="B48" s="77">
        <v>1</v>
      </c>
      <c r="C48" s="70">
        <v>536</v>
      </c>
      <c r="D48" s="114"/>
      <c r="E48" s="177" t="s">
        <v>1822</v>
      </c>
      <c r="F48" s="177"/>
      <c r="G48" s="78" t="s">
        <v>1820</v>
      </c>
      <c r="H48" s="79" t="s">
        <v>1821</v>
      </c>
      <c r="I48" s="130">
        <v>3470</v>
      </c>
      <c r="J48" s="80"/>
      <c r="K48" s="39">
        <f t="shared" si="0"/>
        <v>6246</v>
      </c>
    </row>
    <row r="49" spans="1:11" ht="147.75" customHeight="1">
      <c r="A49" s="76">
        <v>32</v>
      </c>
      <c r="B49" s="77">
        <v>1</v>
      </c>
      <c r="C49" s="70">
        <v>936</v>
      </c>
      <c r="D49" s="114"/>
      <c r="E49" s="177" t="s">
        <v>1823</v>
      </c>
      <c r="F49" s="177"/>
      <c r="G49" s="78" t="s">
        <v>1824</v>
      </c>
      <c r="H49" s="79" t="s">
        <v>1825</v>
      </c>
      <c r="I49" s="112">
        <v>2913</v>
      </c>
      <c r="J49" s="80"/>
      <c r="K49" s="39">
        <f t="shared" si="0"/>
        <v>5243.4000000000005</v>
      </c>
    </row>
    <row r="50" spans="1:11" ht="147.75" customHeight="1">
      <c r="A50" s="76">
        <v>33</v>
      </c>
      <c r="B50" s="77">
        <v>1</v>
      </c>
      <c r="C50" s="70">
        <v>937</v>
      </c>
      <c r="D50" s="114"/>
      <c r="E50" s="177" t="s">
        <v>1826</v>
      </c>
      <c r="F50" s="177"/>
      <c r="G50" s="78" t="s">
        <v>1824</v>
      </c>
      <c r="H50" s="79" t="s">
        <v>1825</v>
      </c>
      <c r="I50" s="112">
        <v>2422</v>
      </c>
      <c r="J50" s="80"/>
      <c r="K50" s="39">
        <f t="shared" si="0"/>
        <v>4359.6000000000004</v>
      </c>
    </row>
    <row r="51" spans="1:11" ht="147.75" customHeight="1">
      <c r="A51" s="76">
        <v>34</v>
      </c>
      <c r="B51" s="77">
        <v>1</v>
      </c>
      <c r="C51" s="70">
        <v>938</v>
      </c>
      <c r="D51" s="114"/>
      <c r="E51" s="177" t="s">
        <v>1827</v>
      </c>
      <c r="F51" s="177"/>
      <c r="G51" s="78" t="s">
        <v>1828</v>
      </c>
      <c r="H51" s="79" t="s">
        <v>1825</v>
      </c>
      <c r="I51" s="112">
        <v>3423</v>
      </c>
      <c r="J51" s="80"/>
      <c r="K51" s="39">
        <f t="shared" si="0"/>
        <v>6161.4000000000005</v>
      </c>
    </row>
    <row r="52" spans="1:11" ht="147.75" customHeight="1">
      <c r="A52" s="76">
        <v>35</v>
      </c>
      <c r="B52" s="77">
        <v>1</v>
      </c>
      <c r="C52" s="70">
        <v>332</v>
      </c>
      <c r="D52" s="114"/>
      <c r="E52" s="177" t="s">
        <v>1829</v>
      </c>
      <c r="F52" s="177"/>
      <c r="G52" s="78" t="s">
        <v>1830</v>
      </c>
      <c r="H52" s="79" t="s">
        <v>80</v>
      </c>
      <c r="I52" s="112">
        <v>3079</v>
      </c>
      <c r="J52" s="80"/>
      <c r="K52" s="39">
        <f t="shared" si="0"/>
        <v>5542.2</v>
      </c>
    </row>
    <row r="53" spans="1:11">
      <c r="A53" s="164" t="s">
        <v>16</v>
      </c>
      <c r="B53" s="165"/>
      <c r="C53" s="165"/>
      <c r="D53" s="165"/>
      <c r="E53" s="165"/>
      <c r="F53" s="165"/>
      <c r="G53" s="165"/>
      <c r="H53" s="165"/>
      <c r="I53" s="165"/>
      <c r="J53" s="165"/>
      <c r="K53" s="165"/>
    </row>
    <row r="54" spans="1:11" ht="15" customHeight="1">
      <c r="A54" s="67"/>
      <c r="B54" s="68"/>
      <c r="C54" s="68"/>
      <c r="D54" s="68"/>
      <c r="E54" s="68"/>
      <c r="F54" s="68"/>
      <c r="G54" s="68"/>
      <c r="H54" s="68"/>
      <c r="I54" s="68"/>
      <c r="J54" s="166"/>
      <c r="K54" s="166"/>
    </row>
    <row r="57" spans="1:11" ht="15" customHeight="1"/>
    <row r="69" ht="15" customHeight="1"/>
    <row r="75" ht="15" customHeight="1"/>
    <row r="81" ht="15" customHeight="1"/>
    <row r="83" ht="15" customHeight="1"/>
    <row r="89" ht="15" customHeight="1"/>
    <row r="95" ht="15" customHeight="1"/>
    <row r="101" ht="15" customHeight="1"/>
    <row r="107" ht="15" customHeight="1"/>
    <row r="113" ht="15" customHeight="1"/>
    <row r="119" ht="15" customHeight="1"/>
    <row r="125" ht="15" customHeight="1"/>
    <row r="131" ht="15" customHeight="1"/>
    <row r="137" ht="15" customHeight="1"/>
    <row r="143" ht="15" customHeight="1"/>
    <row r="149" ht="15" customHeight="1"/>
    <row r="155" ht="15" customHeight="1"/>
    <row r="161" ht="15" customHeight="1"/>
    <row r="167" ht="15" customHeight="1"/>
    <row r="173" ht="15" customHeight="1"/>
    <row r="179" ht="15" customHeight="1"/>
    <row r="185" ht="15" customHeight="1"/>
    <row r="187" ht="15" customHeight="1"/>
    <row r="193" ht="15" customHeight="1"/>
    <row r="196" ht="3.75" customHeight="1"/>
    <row r="198" ht="15" customHeight="1"/>
    <row r="199" ht="15" customHeight="1"/>
    <row r="200" ht="15" customHeight="1"/>
    <row r="201" ht="15" customHeight="1"/>
    <row r="202" ht="15" customHeight="1"/>
    <row r="203" ht="15" customHeight="1"/>
    <row r="205" ht="15" customHeight="1"/>
    <row r="211" ht="15" customHeight="1"/>
    <row r="217" ht="15" customHeight="1"/>
    <row r="223" ht="15" customHeight="1"/>
    <row r="229" ht="15" customHeight="1"/>
    <row r="235" ht="15" customHeight="1"/>
    <row r="241" ht="15" customHeight="1"/>
    <row r="247" ht="15" customHeight="1"/>
    <row r="253" ht="15" customHeight="1"/>
    <row r="259" ht="15" customHeight="1"/>
    <row r="265" ht="15" customHeight="1"/>
    <row r="271" ht="15" customHeight="1"/>
    <row r="277" ht="15" customHeight="1"/>
    <row r="283" ht="15" customHeight="1"/>
    <row r="289" ht="15" customHeight="1"/>
    <row r="295" ht="15" customHeight="1"/>
    <row r="301" ht="15" customHeight="1"/>
    <row r="307" ht="15" customHeight="1"/>
    <row r="313" ht="15" customHeight="1"/>
    <row r="319" ht="15" customHeight="1"/>
    <row r="325" ht="15" customHeight="1"/>
    <row r="331" ht="15" customHeight="1"/>
    <row r="332" ht="15" customHeight="1"/>
    <row r="343" ht="15" customHeight="1"/>
    <row r="345" ht="15" customHeight="1"/>
    <row r="346" ht="15" customHeight="1"/>
    <row r="347" ht="15" customHeight="1"/>
    <row r="348" ht="15" customHeight="1"/>
  </sheetData>
  <mergeCells count="48">
    <mergeCell ref="A53:K53"/>
    <mergeCell ref="J54:K54"/>
    <mergeCell ref="E17:F17"/>
    <mergeCell ref="E18:F18"/>
    <mergeCell ref="E25:F25"/>
    <mergeCell ref="E26:F26"/>
    <mergeCell ref="E27:F27"/>
    <mergeCell ref="E36:F36"/>
    <mergeCell ref="E37:F37"/>
    <mergeCell ref="E38:F38"/>
    <mergeCell ref="E30:F30"/>
    <mergeCell ref="E31:F31"/>
    <mergeCell ref="E32:F32"/>
    <mergeCell ref="E44:F44"/>
    <mergeCell ref="E34:F34"/>
    <mergeCell ref="E28:F28"/>
    <mergeCell ref="G9:I9"/>
    <mergeCell ref="E21:F21"/>
    <mergeCell ref="E22:F22"/>
    <mergeCell ref="E23:F23"/>
    <mergeCell ref="E24:F24"/>
    <mergeCell ref="E11:F11"/>
    <mergeCell ref="E12:F12"/>
    <mergeCell ref="H12:I12"/>
    <mergeCell ref="H14:I14"/>
    <mergeCell ref="E16:F16"/>
    <mergeCell ref="E19:F19"/>
    <mergeCell ref="E20:F20"/>
    <mergeCell ref="F4:I4"/>
    <mergeCell ref="F5:I5"/>
    <mergeCell ref="E6:I6"/>
    <mergeCell ref="G7:I7"/>
    <mergeCell ref="G8:I8"/>
    <mergeCell ref="E29:F29"/>
    <mergeCell ref="E35:F35"/>
    <mergeCell ref="E45:F45"/>
    <mergeCell ref="E46:F46"/>
    <mergeCell ref="E47:F47"/>
    <mergeCell ref="E39:F39"/>
    <mergeCell ref="E40:F40"/>
    <mergeCell ref="E41:F41"/>
    <mergeCell ref="E42:F42"/>
    <mergeCell ref="E43:F43"/>
    <mergeCell ref="E52:F52"/>
    <mergeCell ref="E48:F48"/>
    <mergeCell ref="E49:F49"/>
    <mergeCell ref="E50:F50"/>
    <mergeCell ref="E51:F51"/>
  </mergeCells>
  <printOptions horizontalCentered="1"/>
  <pageMargins left="0.25" right="0.25" top="0.75" bottom="0.75" header="0.3" footer="0.3"/>
  <pageSetup scale="73" fitToHeight="0" orientation="portrait" r:id="rId1"/>
  <headerFooter>
    <oddFooter>&amp;C&amp;P/&amp;N</oddFooter>
  </headerFooter>
  <colBreaks count="1" manualBreakCount="1">
    <brk id="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6E72505C42DA145A6318A6964AFF497" ma:contentTypeVersion="10" ma:contentTypeDescription="Crear nuevo documento." ma:contentTypeScope="" ma:versionID="dde5a806af2cde97a62b11ebd2c45628">
  <xsd:schema xmlns:xsd="http://www.w3.org/2001/XMLSchema" xmlns:xs="http://www.w3.org/2001/XMLSchema" xmlns:p="http://schemas.microsoft.com/office/2006/metadata/properties" xmlns:ns2="39907a00-fa42-496b-a96d-cde701834518" xmlns:ns3="4c2ccb62-f8d2-402b-8145-fe967c7b0591" targetNamespace="http://schemas.microsoft.com/office/2006/metadata/properties" ma:root="true" ma:fieldsID="aba2463de5556941390e23d7dcc30994" ns2:_="" ns3:_="">
    <xsd:import namespace="39907a00-fa42-496b-a96d-cde701834518"/>
    <xsd:import namespace="4c2ccb62-f8d2-402b-8145-fe967c7b05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07a00-fa42-496b-a96d-cde701834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0e6fa5-cda7-4390-ac51-d5195c06ab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2ccb62-f8d2-402b-8145-fe967c7b059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38c36c3-2f33-47b9-9456-5e524c446ad2}" ma:internalName="TaxCatchAll" ma:showField="CatchAllData" ma:web="4c2ccb62-f8d2-402b-8145-fe967c7b05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496468-EFE2-4596-9F4C-9DB29DFFF3EA}">
  <ds:schemaRefs>
    <ds:schemaRef ds:uri="http://schemas.microsoft.com/sharepoint/v3/contenttype/forms"/>
  </ds:schemaRefs>
</ds:datastoreItem>
</file>

<file path=customXml/itemProps2.xml><?xml version="1.0" encoding="utf-8"?>
<ds:datastoreItem xmlns:ds="http://schemas.openxmlformats.org/officeDocument/2006/customXml" ds:itemID="{BFCFE0E3-4412-4221-BFED-5910CA48F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907a00-fa42-496b-a96d-cde701834518"/>
    <ds:schemaRef ds:uri="4c2ccb62-f8d2-402b-8145-fe967c7b0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CABFUN</vt:lpstr>
      <vt:lpstr>OFFIHO</vt:lpstr>
      <vt:lpstr>OFFICHAIRS</vt:lpstr>
      <vt:lpstr>ALBAR</vt:lpstr>
      <vt:lpstr>LAUCO </vt:lpstr>
      <vt:lpstr>OFIK</vt:lpstr>
      <vt:lpstr>CABFUN!Área_de_impresión</vt:lpstr>
      <vt:lpstr>'LAUCO '!Área_de_impresión</vt:lpstr>
      <vt:lpstr>OFFICHAIRS!Área_de_impresión</vt:lpstr>
      <vt:lpstr>OFFIHO!Área_de_impresión</vt:lpstr>
      <vt:lpstr>OFIK!Área_de_impresión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Gutiérrez</dc:creator>
  <cp:keywords/>
  <dc:description/>
  <cp:lastModifiedBy>Edith Alejandra Fuentes Villanueva</cp:lastModifiedBy>
  <cp:revision/>
  <dcterms:created xsi:type="dcterms:W3CDTF">2024-08-29T19:56:38Z</dcterms:created>
  <dcterms:modified xsi:type="dcterms:W3CDTF">2026-03-12T18:28:23Z</dcterms:modified>
  <cp:category/>
  <cp:contentStatus/>
</cp:coreProperties>
</file>